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H29" i="13"/>
  <c r="G29"/>
  <c r="K18" i="8" l="1"/>
  <c r="K19"/>
  <c r="K20"/>
  <c r="K17"/>
  <c r="K16"/>
  <c r="K15"/>
  <c r="K14"/>
  <c r="K13"/>
  <c r="K12"/>
  <c r="K11"/>
  <c r="K10"/>
  <c r="K47" i="5"/>
  <c r="K46"/>
  <c r="K45"/>
  <c r="K44"/>
  <c r="K43"/>
  <c r="K42"/>
  <c r="K41"/>
  <c r="K40"/>
  <c r="K23"/>
  <c r="K24"/>
  <c r="K25"/>
  <c r="K26"/>
  <c r="K27"/>
  <c r="K28"/>
  <c r="K29"/>
  <c r="K30"/>
  <c r="K31"/>
  <c r="K32"/>
  <c r="K33"/>
  <c r="K34"/>
  <c r="K22"/>
  <c r="K21"/>
  <c r="K20"/>
  <c r="K19"/>
  <c r="K18"/>
  <c r="K17"/>
  <c r="K16"/>
  <c r="K15"/>
  <c r="K14"/>
  <c r="K13"/>
  <c r="K12"/>
  <c r="K11"/>
  <c r="K10"/>
  <c r="K9"/>
  <c r="K13" i="4"/>
  <c r="K14"/>
  <c r="K15"/>
  <c r="K16"/>
  <c r="K17"/>
  <c r="K18"/>
  <c r="K19"/>
  <c r="K20"/>
  <c r="K21"/>
  <c r="K22"/>
  <c r="K23"/>
  <c r="K12"/>
  <c r="K11"/>
  <c r="K10"/>
  <c r="K30" i="1"/>
  <c r="K29"/>
  <c r="K28"/>
  <c r="K22"/>
  <c r="K21"/>
  <c r="K20"/>
  <c r="K19"/>
  <c r="K18"/>
  <c r="K17"/>
  <c r="K16"/>
  <c r="K15"/>
  <c r="K14"/>
  <c r="K13"/>
  <c r="K12"/>
  <c r="K11"/>
  <c r="K10"/>
  <c r="D73" i="14" l="1"/>
  <c r="B73"/>
  <c r="A73"/>
  <c r="D72"/>
  <c r="B72"/>
  <c r="A72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D52"/>
  <c r="B52"/>
  <c r="A52"/>
  <c r="I77" i="16"/>
  <c r="I76"/>
  <c r="I75"/>
  <c r="I74"/>
  <c r="I73"/>
  <c r="I72"/>
  <c r="I71"/>
  <c r="I70"/>
  <c r="I69"/>
  <c r="I67"/>
  <c r="I66"/>
  <c r="I65"/>
  <c r="I64"/>
  <c r="I62"/>
  <c r="I61"/>
  <c r="I60"/>
  <c r="I59"/>
  <c r="I58"/>
  <c r="I56"/>
  <c r="I55"/>
  <c r="I54"/>
  <c r="I53"/>
  <c r="I52"/>
  <c r="I51"/>
  <c r="I50"/>
  <c r="I49"/>
  <c r="I48"/>
  <c r="I47"/>
  <c r="I46"/>
  <c r="I45"/>
  <c r="I42"/>
  <c r="I41"/>
  <c r="I40"/>
  <c r="I39"/>
  <c r="I37"/>
  <c r="I36"/>
  <c r="I35"/>
  <c r="I34"/>
  <c r="I31"/>
  <c r="I30"/>
  <c r="I29"/>
  <c r="I28"/>
  <c r="I27"/>
  <c r="I26"/>
  <c r="I25"/>
  <c r="I24"/>
  <c r="I23"/>
  <c r="I22"/>
  <c r="I20"/>
  <c r="I19"/>
  <c r="I18"/>
  <c r="I17"/>
  <c r="I16"/>
  <c r="I15"/>
  <c r="I14"/>
  <c r="I12"/>
  <c r="I11"/>
  <c r="I10"/>
  <c r="J37" s="1"/>
  <c r="I8"/>
  <c r="J76" l="1"/>
  <c r="J77" s="1"/>
  <c r="G23" i="5" l="1"/>
  <c r="H23" s="1"/>
  <c r="G15"/>
  <c r="H15" s="1"/>
  <c r="G31"/>
  <c r="H31" s="1"/>
  <c r="G27"/>
  <c r="H27" s="1"/>
  <c r="G30"/>
  <c r="H30" s="1"/>
  <c r="G26"/>
  <c r="H26" s="1"/>
  <c r="G33"/>
  <c r="H33" s="1"/>
  <c r="G28"/>
  <c r="H28" s="1"/>
  <c r="G21"/>
  <c r="H21" s="1"/>
  <c r="G19"/>
  <c r="H19" s="1"/>
  <c r="G17"/>
  <c r="H17" s="1"/>
  <c r="G13"/>
  <c r="H13" s="1"/>
  <c r="G16"/>
  <c r="H16" s="1"/>
  <c r="G12"/>
  <c r="H12" s="1"/>
  <c r="G10"/>
  <c r="H10" s="1"/>
  <c r="G17" i="1"/>
  <c r="H17" s="1"/>
  <c r="G16"/>
  <c r="H16" s="1"/>
  <c r="G14"/>
  <c r="H14" s="1"/>
  <c r="G13"/>
  <c r="H13" s="1"/>
  <c r="G18"/>
  <c r="H18" s="1"/>
  <c r="G12"/>
  <c r="H12" s="1"/>
  <c r="G11"/>
  <c r="H11" s="1"/>
  <c r="G15" i="8"/>
  <c r="H15" s="1"/>
  <c r="G16"/>
  <c r="H16" s="1"/>
  <c r="G13"/>
  <c r="H13" s="1"/>
  <c r="G17"/>
  <c r="H17" s="1"/>
  <c r="G19"/>
  <c r="H19" s="1"/>
  <c r="G20"/>
  <c r="H20" s="1"/>
  <c r="G12"/>
  <c r="H12" s="1"/>
  <c r="G11"/>
  <c r="H11" s="1"/>
  <c r="G14"/>
  <c r="H14" s="1"/>
  <c r="G10"/>
  <c r="H10" s="1"/>
  <c r="G18"/>
  <c r="H18" s="1"/>
  <c r="G45" i="5"/>
  <c r="H45" s="1"/>
  <c r="G46"/>
  <c r="H46" s="1"/>
  <c r="G47"/>
  <c r="H47" s="1"/>
  <c r="G43"/>
  <c r="H43" s="1"/>
  <c r="G44"/>
  <c r="H44" s="1"/>
  <c r="G42"/>
  <c r="H42" s="1"/>
  <c r="G40"/>
  <c r="H40" s="1"/>
  <c r="G41"/>
  <c r="H41" s="1"/>
  <c r="G34"/>
  <c r="H34" s="1"/>
  <c r="G32"/>
  <c r="H32" s="1"/>
  <c r="G29"/>
  <c r="H29" s="1"/>
  <c r="G22"/>
  <c r="H22" s="1"/>
  <c r="G24"/>
  <c r="H24" s="1"/>
  <c r="G25"/>
  <c r="H25" s="1"/>
  <c r="G20"/>
  <c r="H20" s="1"/>
  <c r="G18"/>
  <c r="H18" s="1"/>
  <c r="G11"/>
  <c r="H11" s="1"/>
  <c r="G14"/>
  <c r="H14" s="1"/>
  <c r="G9"/>
  <c r="H9" s="1"/>
  <c r="G23" i="4"/>
  <c r="H23" s="1"/>
  <c r="G20"/>
  <c r="H20" s="1"/>
  <c r="G18"/>
  <c r="H18" s="1"/>
  <c r="G22"/>
  <c r="H22" s="1"/>
  <c r="G19"/>
  <c r="H19" s="1"/>
  <c r="G21"/>
  <c r="H21" s="1"/>
  <c r="G16"/>
  <c r="H16" s="1"/>
  <c r="G12"/>
  <c r="H12" s="1"/>
  <c r="G15"/>
  <c r="H15" s="1"/>
  <c r="G17"/>
  <c r="H17" s="1"/>
  <c r="G14"/>
  <c r="H14" s="1"/>
  <c r="G13"/>
  <c r="H13" s="1"/>
  <c r="G11"/>
  <c r="H11" s="1"/>
  <c r="G10"/>
  <c r="H10" s="1"/>
  <c r="G30" i="1"/>
  <c r="H30" s="1"/>
  <c r="G29"/>
  <c r="H29" s="1"/>
  <c r="G28"/>
  <c r="H28" s="1"/>
  <c r="G21"/>
  <c r="H21" s="1"/>
  <c r="G20"/>
  <c r="H20" s="1"/>
  <c r="G22"/>
  <c r="H22" s="1"/>
  <c r="G15"/>
  <c r="H15" s="1"/>
  <c r="G19"/>
  <c r="H19" s="1"/>
  <c r="G42" i="13"/>
  <c r="G41"/>
  <c r="G48" l="1"/>
  <c r="H48" s="1"/>
  <c r="G47"/>
  <c r="H47" s="1"/>
  <c r="H42"/>
  <c r="H41"/>
  <c r="G36"/>
  <c r="H36" s="1"/>
  <c r="G35"/>
  <c r="H35" s="1"/>
  <c r="G30"/>
  <c r="H30" s="1"/>
  <c r="G24"/>
  <c r="H24" s="1"/>
  <c r="G23"/>
  <c r="H23" s="1"/>
  <c r="G10" i="1" l="1"/>
  <c r="H10" s="1"/>
  <c r="A5" i="13" l="1"/>
  <c r="A5" i="8" l="1"/>
  <c r="A5" i="5"/>
  <c r="A5" i="4"/>
  <c r="D42" i="14" l="1"/>
  <c r="C42"/>
  <c r="B42"/>
  <c r="A42"/>
  <c r="A48"/>
  <c r="B48"/>
  <c r="C48"/>
  <c r="D48"/>
  <c r="D18" l="1"/>
  <c r="C18"/>
  <c r="B18"/>
  <c r="A18"/>
  <c r="D17"/>
  <c r="C17"/>
  <c r="B17"/>
  <c r="A17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G18" l="1"/>
  <c r="H18" s="1"/>
  <c r="G17"/>
  <c r="H17" s="1"/>
  <c r="D47" i="14" l="1"/>
  <c r="C47"/>
  <c r="B47"/>
  <c r="A47"/>
  <c r="A45"/>
  <c r="D41" l="1"/>
  <c r="C41"/>
  <c r="B41"/>
  <c r="A41"/>
  <c r="D40"/>
  <c r="C40"/>
  <c r="B40"/>
  <c r="A40"/>
  <c r="A38"/>
  <c r="D36" l="1"/>
  <c r="C36"/>
  <c r="B36"/>
  <c r="A36"/>
  <c r="D35"/>
  <c r="C35"/>
  <c r="B35"/>
  <c r="A35"/>
  <c r="D34"/>
  <c r="C34"/>
  <c r="B34"/>
  <c r="A34"/>
  <c r="A32"/>
  <c r="D30"/>
  <c r="C30"/>
  <c r="B30"/>
  <c r="A30"/>
  <c r="D29"/>
  <c r="C29"/>
  <c r="B29"/>
  <c r="A29"/>
  <c r="D28"/>
  <c r="C28"/>
  <c r="B28"/>
  <c r="A28"/>
  <c r="A26"/>
  <c r="D24"/>
  <c r="C24"/>
  <c r="B24"/>
  <c r="A24"/>
  <c r="D23"/>
  <c r="C23"/>
  <c r="B23"/>
  <c r="A23"/>
  <c r="D22"/>
  <c r="C22"/>
  <c r="B22"/>
  <c r="A22"/>
  <c r="A20"/>
  <c r="D16"/>
  <c r="C16"/>
  <c r="B16"/>
  <c r="A16"/>
  <c r="A14"/>
  <c r="D12"/>
  <c r="C12"/>
  <c r="B12"/>
  <c r="A12"/>
  <c r="D11"/>
  <c r="C11"/>
  <c r="B11"/>
  <c r="A11"/>
  <c r="D10"/>
  <c r="C10"/>
  <c r="B10"/>
  <c r="A10"/>
  <c r="A8"/>
  <c r="A6"/>
  <c r="A3"/>
  <c r="A2"/>
  <c r="A1"/>
  <c r="G46" i="13" l="1"/>
  <c r="G28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45"/>
  <c r="B45"/>
  <c r="C45"/>
  <c r="D45"/>
  <c r="E45"/>
  <c r="F45"/>
  <c r="A46"/>
  <c r="B46"/>
  <c r="C46"/>
  <c r="D46"/>
  <c r="E46"/>
  <c r="F46"/>
  <c r="A1" i="12"/>
  <c r="A2"/>
  <c r="A6"/>
  <c r="A1" i="6"/>
  <c r="A2"/>
  <c r="A6"/>
  <c r="A1" i="7"/>
  <c r="A2"/>
  <c r="A6"/>
  <c r="A1" i="9"/>
  <c r="A2"/>
  <c r="A6"/>
  <c r="A1" i="10"/>
  <c r="A2"/>
  <c r="A6"/>
  <c r="A1" i="8"/>
  <c r="A2"/>
  <c r="A6"/>
  <c r="A1" i="5"/>
  <c r="A2"/>
  <c r="A6"/>
  <c r="A1" i="4"/>
  <c r="A2"/>
  <c r="A6"/>
  <c r="G45" i="13"/>
  <c r="G16" l="1"/>
  <c r="G21"/>
  <c r="G33"/>
  <c r="G27"/>
  <c r="G34"/>
  <c r="G15"/>
</calcChain>
</file>

<file path=xl/sharedStrings.xml><?xml version="1.0" encoding="utf-8"?>
<sst xmlns="http://schemas.openxmlformats.org/spreadsheetml/2006/main" count="1098" uniqueCount="235">
  <si>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</si>
  <si>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</si>
  <si>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</si>
  <si>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</si>
  <si>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</si>
  <si>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</si>
  <si>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</si>
  <si>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</si>
  <si>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</si>
  <si>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</si>
  <si>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</si>
  <si>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</si>
  <si>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</si>
  <si>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</si>
  <si>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</si>
  <si>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</si>
  <si>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</si>
  <si>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</si>
  <si>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</si>
  <si>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</si>
  <si>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</si>
  <si>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</si>
  <si>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2°</t>
  </si>
  <si>
    <t>3°</t>
  </si>
  <si>
    <t>CATEGORIA PROMOCIONALES A HCP.</t>
  </si>
  <si>
    <t>Tot.</t>
  </si>
  <si>
    <t>CMDP</t>
  </si>
  <si>
    <t>MDPGC</t>
  </si>
  <si>
    <t>EVTGC</t>
  </si>
  <si>
    <t>SPGC</t>
  </si>
  <si>
    <t>NGC</t>
  </si>
  <si>
    <t>TGC</t>
  </si>
  <si>
    <t>SAFE FRANCO</t>
  </si>
  <si>
    <t>CSCPGB</t>
  </si>
  <si>
    <t>POLITA NUÑEZ MAITE</t>
  </si>
  <si>
    <t>OLIVERI ANGELINA</t>
  </si>
  <si>
    <t>SALVI SANTINO</t>
  </si>
  <si>
    <t>PATTI NICOLAS</t>
  </si>
  <si>
    <t>TOBLER GONZALO</t>
  </si>
  <si>
    <t>ZANETTA MAXIMO</t>
  </si>
  <si>
    <t>CEGL</t>
  </si>
  <si>
    <t>LANDI AGUSTIN</t>
  </si>
  <si>
    <t>CRUZ COSME</t>
  </si>
  <si>
    <t>MARTIN IGNACIO</t>
  </si>
  <si>
    <t>PATTI VICENTE</t>
  </si>
  <si>
    <t>RAMPEZZOTI JUSTINA</t>
  </si>
  <si>
    <t>PORCEL ALFONSINA</t>
  </si>
  <si>
    <t>PORCEL MARGARITA</t>
  </si>
  <si>
    <t>SALVI BENICIO</t>
  </si>
  <si>
    <t>MOIONI DANTE</t>
  </si>
  <si>
    <t>BERCHOT TOMAS</t>
  </si>
  <si>
    <t>ACUÑA TOBIAS</t>
  </si>
  <si>
    <t>MARTIN IARA</t>
  </si>
  <si>
    <t>PRINCIPIANTES - 5 HOYOS -</t>
  </si>
  <si>
    <t>LEOFANTI DANTE SALVADOR</t>
  </si>
  <si>
    <t>GOTI JULIO</t>
  </si>
  <si>
    <t>PEREZ SANTANDREA FERMIN</t>
  </si>
  <si>
    <t>LARREGAIN GABRIEL</t>
  </si>
  <si>
    <t>NASSR TOMAS FRANCISCO</t>
  </si>
  <si>
    <t>LANDI SANTIAGO</t>
  </si>
  <si>
    <t>SERRES SCHEFFER JOSEFINA</t>
  </si>
  <si>
    <t>CRUZ AUGUSTO</t>
  </si>
  <si>
    <t>DOS VUELTAS DE 9 HOYOS MEDAL PLAY</t>
  </si>
  <si>
    <t>TOBLER SANTIAGO</t>
  </si>
  <si>
    <t>GUEVARA GUIDO</t>
  </si>
  <si>
    <t>RAMPOLDI SARA ALESSIA</t>
  </si>
  <si>
    <t>OLIVERI CATERINA</t>
  </si>
  <si>
    <t>AYESA SOFIA ITZIAR</t>
  </si>
  <si>
    <t>RODRIGUEZ CONSOLI JOAQUIN</t>
  </si>
  <si>
    <t>HOYO 1</t>
  </si>
  <si>
    <t>GIMENEZ QUIROGA GONZALO</t>
  </si>
  <si>
    <t>ROLON ESTANISLAO</t>
  </si>
  <si>
    <t>HOYO 10</t>
  </si>
  <si>
    <t>LANCELOTTI VALENTINO</t>
  </si>
  <si>
    <t>GOLF CLUB</t>
  </si>
  <si>
    <t>DAMAS JUVENILES Y MENORES</t>
  </si>
  <si>
    <t>DABOS BENJAMIN</t>
  </si>
  <si>
    <t>JARQUE TOMAS</t>
  </si>
  <si>
    <t>MORAN ASTESANO VALENTINA</t>
  </si>
  <si>
    <t>BOCHAS ROJAS</t>
  </si>
  <si>
    <t>DURINGER BENJAMIN</t>
  </si>
  <si>
    <t>JARQUE FELIPE</t>
  </si>
  <si>
    <t>GOTI MIGUEL</t>
  </si>
  <si>
    <t>GOTI CAMILO</t>
  </si>
  <si>
    <t>VIALI MARTIN</t>
  </si>
  <si>
    <t>PARDO LORENZO</t>
  </si>
  <si>
    <t>LEOFANTI BIANCA</t>
  </si>
  <si>
    <t>CABALLEROS JUVENILES (Clases 96- 97- 98- 99 - 00 - 01 y 02)</t>
  </si>
  <si>
    <t>CABALLEROS MENORES (Clases 03 - 04 y 05)</t>
  </si>
  <si>
    <t>DAMAS MENORES DE 15 AÑOS (Clases 06 y Posteriores)</t>
  </si>
  <si>
    <t>CABALLEROS MENORES DE 13 AÑOS (Clases 08 y post.)</t>
  </si>
  <si>
    <t>ALBATROS - CABALLEROS CLASES 08 - 09 -</t>
  </si>
  <si>
    <t>ALBATROS - DAMAS CLASES 08 - 09 -</t>
  </si>
  <si>
    <t>EAGLES - CABALLEROS CLASES 10 - 11 -</t>
  </si>
  <si>
    <t>EAGLES - DAMAS CLASES 10 - 11 -</t>
  </si>
  <si>
    <t>BIRDIES - CABALLEROS CLASES 12 Y POSTERIORES -</t>
  </si>
  <si>
    <t>BIRDIES - DAMAS CLASES 12 Y POSTERIORES -</t>
  </si>
  <si>
    <t>CABALLEROS MENORES DE 15 CLASES 06 y Posteriores - BOCHAS BLANCAS -</t>
  </si>
  <si>
    <t>SALANITRO TOMAS</t>
  </si>
  <si>
    <t>DATOLA SANTINO</t>
  </si>
  <si>
    <t>RAMPEZZOTTI BARTOLOME</t>
  </si>
  <si>
    <t>ARAUJO LISANDRO</t>
  </si>
  <si>
    <r>
      <t xml:space="preserve">CABALLEROS MENORES CLASES 03 - 04  Y  05 </t>
    </r>
    <r>
      <rPr>
        <b/>
        <sz val="10"/>
        <color theme="3" tint="0.39997558519241921"/>
        <rFont val="Arial"/>
        <family val="2"/>
      </rPr>
      <t xml:space="preserve"> - BOCHAS AZULES -</t>
    </r>
  </si>
  <si>
    <t>LUCHETTA VALENTIN</t>
  </si>
  <si>
    <t>CABRERA IÑAQUI</t>
  </si>
  <si>
    <t>PRIOLETTO SANTIAGO</t>
  </si>
  <si>
    <r>
      <t xml:space="preserve">CABALLEROS JUVENILES CLASES 96 - 97 - 98 - 99 - 00 - 01 Y 02 </t>
    </r>
    <r>
      <rPr>
        <b/>
        <sz val="10"/>
        <color theme="3" tint="0.39997558519241921"/>
        <rFont val="Arial"/>
        <family val="2"/>
      </rPr>
      <t>- BOCHAS AZULES -</t>
    </r>
  </si>
  <si>
    <t>CERONO ENZO</t>
  </si>
  <si>
    <t>MICHELLI TOMAS</t>
  </si>
  <si>
    <t>DAMAS JUV (CLASES  96-97-98-99-00-01 Y 02) y  M 18 (CLASES 03-04 Y 05)</t>
  </si>
  <si>
    <t>DAMAS  M 15 (CLASES 06 y Posteriores)</t>
  </si>
  <si>
    <t>MUGURUZA SOL</t>
  </si>
  <si>
    <r>
      <t xml:space="preserve">CATEGORIAS 2010 Y 2011 </t>
    </r>
    <r>
      <rPr>
        <b/>
        <sz val="10"/>
        <color indexed="13"/>
        <rFont val="Arial"/>
        <family val="2"/>
      </rPr>
      <t>- EAGLES -</t>
    </r>
  </si>
  <si>
    <t>MOURELOS IGNACIO MARIA</t>
  </si>
  <si>
    <t>CACACE BLAS</t>
  </si>
  <si>
    <t>JUAREZ GOÑI FRANCISCO QUINTO</t>
  </si>
  <si>
    <t>GALOPPO SANTINO</t>
  </si>
  <si>
    <t>BIONDELLI ALEGRA</t>
  </si>
  <si>
    <r>
      <t xml:space="preserve">CATEGORIA 2012 Y POSTERIORES </t>
    </r>
    <r>
      <rPr>
        <b/>
        <sz val="10"/>
        <color indexed="13"/>
        <rFont val="Arial"/>
        <family val="2"/>
      </rPr>
      <t>- BIRDIES -</t>
    </r>
  </si>
  <si>
    <t>GERINO RENATO</t>
  </si>
  <si>
    <t>GOTI ALFONSO</t>
  </si>
  <si>
    <t>PARASUCO AXEL GONZALO</t>
  </si>
  <si>
    <t>PORCEL RENZO</t>
  </si>
  <si>
    <t>MONTES JOAQUIN</t>
  </si>
  <si>
    <t>CACACE ISABELLA</t>
  </si>
  <si>
    <t>LPSA</t>
  </si>
  <si>
    <t>JARQUE VIOLETA</t>
  </si>
  <si>
    <t>MUNAR FELIX</t>
  </si>
  <si>
    <t>CABALLEROS MENORES DE 15 AÑOS (Clases 06 y Posteriores)</t>
  </si>
  <si>
    <t>VILLA GESELL</t>
  </si>
  <si>
    <t>DOMINGO 09 DE MAYO DE 2021</t>
  </si>
  <si>
    <t>NASIF YAIR MANUEL</t>
  </si>
  <si>
    <t>ML</t>
  </si>
  <si>
    <t>SCARIOT ARCAMONE EMANUEL</t>
  </si>
  <si>
    <t>MORUA CARIAC MATEO</t>
  </si>
  <si>
    <t>CARACOTCHE FACUNDO</t>
  </si>
  <si>
    <t>SLAVIN JUAN PABLO</t>
  </si>
  <si>
    <t>PARRA LUIS SANTIAGO</t>
  </si>
  <si>
    <t>GUARNACCIA BLAS</t>
  </si>
  <si>
    <t>VGGC</t>
  </si>
  <si>
    <t>FERNANDEZ FRANCISCO</t>
  </si>
  <si>
    <t>BRISIGHELLI LUCA</t>
  </si>
  <si>
    <t>DI IORIO GIANLUCA</t>
  </si>
  <si>
    <t xml:space="preserve">ERRECART GIMENA </t>
  </si>
  <si>
    <t>SEMISA GUILLERMINA</t>
  </si>
  <si>
    <t>DE MARTINO FELICITAS</t>
  </si>
  <si>
    <t>GCD</t>
  </si>
  <si>
    <t>FAIRBAIRN NICOLAS</t>
  </si>
  <si>
    <t>PEREZ MARINO JUAN SEGUNDO</t>
  </si>
  <si>
    <t>VIEIRA ANTONIO</t>
  </si>
  <si>
    <t>ROSSI FACUNDO</t>
  </si>
  <si>
    <t>GERBINO ARAUJO THIAGO VALENTIN</t>
  </si>
  <si>
    <t xml:space="preserve">ORTALE FELIPE </t>
  </si>
  <si>
    <t>BERENGENO SANTINO MARIO</t>
  </si>
  <si>
    <t>MORUA CARIAC SANTIAGO</t>
  </si>
  <si>
    <t>PAMPALONI MATEO</t>
  </si>
  <si>
    <t>SANTANA PEDRO</t>
  </si>
  <si>
    <t>JENKINS STEVE</t>
  </si>
  <si>
    <t>PROBICITO IGNACIO</t>
  </si>
  <si>
    <t>ZUBIAURRE BENJAMIN</t>
  </si>
  <si>
    <t>VIALI NEWEN</t>
  </si>
  <si>
    <t>ARANO ROCIO</t>
  </si>
  <si>
    <t>DEPREZ UMMA</t>
  </si>
  <si>
    <t>PORTIS SANTIAGO</t>
  </si>
  <si>
    <t>PALENCIA EMILIO</t>
  </si>
  <si>
    <t>TEPER CACERES JEREMIAS</t>
  </si>
  <si>
    <t>SUEIRO AGUSTIN</t>
  </si>
  <si>
    <t>SOSA JOSHUA</t>
  </si>
  <si>
    <t>MAGGIO ERIKA</t>
  </si>
  <si>
    <t>DE MARTINO BERNARDITA</t>
  </si>
  <si>
    <t>REYNOSA JOAQUIN</t>
  </si>
  <si>
    <t>ROLDAN NONTALA FELIPE</t>
  </si>
  <si>
    <t>DE LA TORRE BENJAMIN</t>
  </si>
  <si>
    <t>CICCOLA RODRIGO</t>
  </si>
  <si>
    <t>CICCOLA SANTINO</t>
  </si>
  <si>
    <t>MEDAGLIA CAMILO</t>
  </si>
  <si>
    <t>DE MARTINO AGUSTIN</t>
  </si>
  <si>
    <t>HAUQUI JUAN IGNACIO</t>
  </si>
  <si>
    <t>ARRECHEA PEDRO</t>
  </si>
  <si>
    <t>NUÑEZ EZEQUIEL</t>
  </si>
  <si>
    <t>SARASOLA FEDERICO</t>
  </si>
  <si>
    <t>VILLA JUAN PEDRO</t>
  </si>
  <si>
    <t>LETAMENDIA BENJAMIN</t>
  </si>
  <si>
    <t>JENKINS UMA</t>
  </si>
  <si>
    <t>CICCOLA FRANCESCO</t>
  </si>
  <si>
    <t>JUAREZ BENJAMIN</t>
  </si>
  <si>
    <t>FLORES IGNACIO</t>
  </si>
  <si>
    <t>ALVAREZ RAMIRO</t>
  </si>
  <si>
    <t>CEJAS CATALINA</t>
  </si>
  <si>
    <t>PROBICITO LOLA</t>
  </si>
  <si>
    <t>GARCIA FELIPE</t>
  </si>
  <si>
    <t>CEJAS SANTIAGO</t>
  </si>
  <si>
    <t>PANADERO IGNACIO</t>
  </si>
  <si>
    <t>PEYROUS NOAH</t>
  </si>
  <si>
    <t>HEREDIA JUAN CRUZ</t>
  </si>
  <si>
    <t>SARASOLA JOSE MANUEL</t>
  </si>
  <si>
    <t>MURCIA LUCA</t>
  </si>
  <si>
    <t>IAZAR HOMERO</t>
  </si>
  <si>
    <t>SALVEMINI STEFANO</t>
  </si>
  <si>
    <t>STIER RENATA</t>
  </si>
  <si>
    <t>LAMBRECHT SOL</t>
  </si>
  <si>
    <t>LARRABURU VALENTINA</t>
  </si>
  <si>
    <t>MENDES ELEONORA</t>
  </si>
  <si>
    <t>DEL CERRO JUANA</t>
  </si>
  <si>
    <t>HAUQUI MANUEL</t>
  </si>
  <si>
    <t>MORELLO BAUTISTA</t>
  </si>
  <si>
    <t>MORELLO JUAN</t>
  </si>
  <si>
    <t>SARASOLA PEDRO</t>
  </si>
  <si>
    <t>SIGILLITO ADOLFO</t>
  </si>
  <si>
    <t>SIGILLITO SALVADOR</t>
  </si>
  <si>
    <t>CANNELLI ESMERALDA</t>
  </si>
  <si>
    <t>FALLICO GONZALEZ JOAQUIN</t>
  </si>
  <si>
    <t>BENGOLEA BORJA</t>
  </si>
  <si>
    <t>ECHEGOYEN CIRILO</t>
  </si>
  <si>
    <t>ECHEGOYEN GENARO</t>
  </si>
  <si>
    <t>ECHEGOYEN HILARIO</t>
  </si>
  <si>
    <t>ECHEGOYEN JAIME</t>
  </si>
  <si>
    <t>PETTI GREW MAGDALENA</t>
  </si>
  <si>
    <t>FOLGUERAS AUGUSTO</t>
  </si>
  <si>
    <t>FOLGUERAS LAUTARO</t>
  </si>
  <si>
    <t>HEIZENRREDER CIRO</t>
  </si>
  <si>
    <t>ZURZOLO ALLEGRA</t>
  </si>
  <si>
    <t>CERESETO FRANCISCO</t>
  </si>
  <si>
    <r>
      <t xml:space="preserve">5°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</si>
  <si>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caballeros  :  36  +  36  =  72</t>
  </si>
  <si>
    <t>5° FECHA DEL RANKING - MENORES SIN HANDICAP -</t>
  </si>
  <si>
    <t>SALANUEVA JULIANA</t>
  </si>
  <si>
    <t>CATEGORIA PROMOCIONALES A HCP</t>
  </si>
  <si>
    <r>
      <t xml:space="preserve">CATEGORIAS 2008 Y 2009 </t>
    </r>
    <r>
      <rPr>
        <b/>
        <sz val="10"/>
        <color indexed="13"/>
        <rFont val="Arial"/>
        <family val="2"/>
      </rPr>
      <t>- ALBATROS -</t>
    </r>
  </si>
  <si>
    <t>P</t>
  </si>
  <si>
    <t>DESEMP</t>
  </si>
  <si>
    <t>HAUQUI SANTIAGO</t>
  </si>
  <si>
    <r>
      <t xml:space="preserve">CRUZ AUGUSTO </t>
    </r>
    <r>
      <rPr>
        <b/>
        <sz val="15"/>
        <color indexed="17"/>
        <rFont val="Arial"/>
        <family val="2"/>
      </rPr>
      <t>(Ult. 6 H. 31)</t>
    </r>
  </si>
  <si>
    <r>
      <t xml:space="preserve">GALOPPO SANTINO  </t>
    </r>
    <r>
      <rPr>
        <b/>
        <sz val="15"/>
        <color indexed="17"/>
        <rFont val="Arial"/>
        <family val="2"/>
      </rPr>
      <t>(Ult. 6 H. 32)</t>
    </r>
  </si>
  <si>
    <t>T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</si>
</sst>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44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indexed="13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theme="3" tint="0.39997558519241921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0"/>
      <color rgb="FFFF0000"/>
      <name val="Arial1"/>
    </font>
    <font>
      <b/>
      <sz val="10"/>
      <color rgb="FFFF0000"/>
      <name val="Arial"/>
      <family val="2"/>
    </font>
    <font>
      <b/>
      <sz val="15"/>
      <color indexed="17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6" fillId="0" borderId="0"/>
    <xf numFmtId="165" fontId="28" fillId="0" borderId="0"/>
  </cellStyleXfs>
  <cellXfs count="2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5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3" xfId="0" applyFont="1" applyFill="1" applyBorder="1"/>
    <xf numFmtId="164" fontId="1" fillId="0" borderId="24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/>
    <xf numFmtId="0" fontId="23" fillId="0" borderId="0" xfId="0" applyFont="1"/>
    <xf numFmtId="0" fontId="16" fillId="0" borderId="0" xfId="0" applyFont="1"/>
    <xf numFmtId="0" fontId="14" fillId="0" borderId="0" xfId="0" applyFont="1" applyFill="1" applyAlignment="1">
      <alignment horizontal="center"/>
    </xf>
    <xf numFmtId="0" fontId="16" fillId="0" borderId="0" xfId="0" applyFont="1" applyFill="1"/>
    <xf numFmtId="0" fontId="34" fillId="0" borderId="0" xfId="0" applyFont="1" applyFill="1" applyAlignment="1">
      <alignment horizontal="center"/>
    </xf>
    <xf numFmtId="0" fontId="16" fillId="0" borderId="33" xfId="0" applyFont="1" applyFill="1" applyBorder="1"/>
    <xf numFmtId="0" fontId="16" fillId="0" borderId="34" xfId="0" applyFont="1" applyFill="1" applyBorder="1"/>
    <xf numFmtId="0" fontId="16" fillId="0" borderId="3" xfId="0" applyFont="1" applyFill="1" applyBorder="1"/>
    <xf numFmtId="0" fontId="16" fillId="0" borderId="15" xfId="0" applyFont="1" applyFill="1" applyBorder="1"/>
    <xf numFmtId="0" fontId="23" fillId="0" borderId="0" xfId="0" applyFont="1" applyFill="1"/>
    <xf numFmtId="0" fontId="1" fillId="0" borderId="40" xfId="0" applyFont="1" applyFill="1" applyBorder="1" applyAlignment="1">
      <alignment horizontal="center"/>
    </xf>
    <xf numFmtId="164" fontId="1" fillId="0" borderId="38" xfId="0" applyNumberFormat="1" applyFont="1" applyFill="1" applyBorder="1" applyAlignment="1">
      <alignment horizontal="center"/>
    </xf>
    <xf numFmtId="0" fontId="34" fillId="11" borderId="1" xfId="0" applyFont="1" applyFill="1" applyBorder="1" applyAlignment="1">
      <alignment horizontal="center"/>
    </xf>
    <xf numFmtId="0" fontId="34" fillId="12" borderId="1" xfId="0" applyFont="1" applyFill="1" applyBorder="1" applyAlignment="1">
      <alignment horizontal="center"/>
    </xf>
    <xf numFmtId="0" fontId="1" fillId="0" borderId="37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26" fillId="0" borderId="34" xfId="3" applyFont="1" applyFill="1" applyBorder="1"/>
    <xf numFmtId="165" fontId="26" fillId="0" borderId="2" xfId="3" applyFont="1" applyFill="1" applyBorder="1"/>
    <xf numFmtId="165" fontId="26" fillId="0" borderId="17" xfId="3" applyFont="1" applyFill="1" applyBorder="1"/>
    <xf numFmtId="0" fontId="16" fillId="0" borderId="45" xfId="0" applyFont="1" applyFill="1" applyBorder="1"/>
    <xf numFmtId="0" fontId="16" fillId="0" borderId="5" xfId="0" applyFont="1" applyFill="1" applyBorder="1"/>
    <xf numFmtId="20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166" fontId="16" fillId="0" borderId="0" xfId="0" quotePrefix="1" applyNumberFormat="1" applyFont="1" applyFill="1" applyBorder="1" applyAlignment="1">
      <alignment horizontal="center"/>
    </xf>
    <xf numFmtId="166" fontId="22" fillId="0" borderId="0" xfId="0" applyNumberFormat="1" applyFont="1" applyAlignment="1">
      <alignment horizontal="center"/>
    </xf>
    <xf numFmtId="0" fontId="6" fillId="6" borderId="3" xfId="0" applyFont="1" applyFill="1" applyBorder="1"/>
    <xf numFmtId="2" fontId="26" fillId="0" borderId="34" xfId="3" applyNumberFormat="1" applyFont="1" applyFill="1" applyBorder="1" applyAlignment="1">
      <alignment horizontal="center"/>
    </xf>
    <xf numFmtId="0" fontId="16" fillId="0" borderId="35" xfId="0" applyFont="1" applyFill="1" applyBorder="1"/>
    <xf numFmtId="2" fontId="26" fillId="0" borderId="2" xfId="3" applyNumberFormat="1" applyFont="1" applyFill="1" applyBorder="1" applyAlignment="1">
      <alignment horizontal="center"/>
    </xf>
    <xf numFmtId="2" fontId="26" fillId="0" borderId="4" xfId="3" applyNumberFormat="1" applyFont="1" applyFill="1" applyBorder="1" applyAlignment="1">
      <alignment horizontal="center"/>
    </xf>
    <xf numFmtId="2" fontId="26" fillId="0" borderId="17" xfId="3" applyNumberFormat="1" applyFont="1" applyFill="1" applyBorder="1" applyAlignment="1">
      <alignment horizontal="center"/>
    </xf>
    <xf numFmtId="2" fontId="26" fillId="0" borderId="18" xfId="3" applyNumberFormat="1" applyFont="1" applyFill="1" applyBorder="1" applyAlignment="1">
      <alignment horizontal="center"/>
    </xf>
    <xf numFmtId="0" fontId="16" fillId="0" borderId="47" xfId="0" applyFont="1" applyFill="1" applyBorder="1" applyAlignment="1">
      <alignment horizontal="center"/>
    </xf>
    <xf numFmtId="166" fontId="16" fillId="0" borderId="0" xfId="0" applyNumberFormat="1" applyFont="1" applyFill="1" applyBorder="1"/>
    <xf numFmtId="0" fontId="16" fillId="0" borderId="34" xfId="0" quotePrefix="1" applyFont="1" applyFill="1" applyBorder="1" applyAlignment="1">
      <alignment horizontal="center"/>
    </xf>
    <xf numFmtId="0" fontId="16" fillId="0" borderId="35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6" fillId="0" borderId="4" xfId="0" quotePrefix="1" applyFont="1" applyFill="1" applyBorder="1" applyAlignment="1">
      <alignment horizontal="center"/>
    </xf>
    <xf numFmtId="20" fontId="16" fillId="0" borderId="0" xfId="0" applyNumberFormat="1" applyFont="1" applyFill="1"/>
    <xf numFmtId="0" fontId="16" fillId="0" borderId="17" xfId="0" quotePrefix="1" applyFont="1" applyFill="1" applyBorder="1" applyAlignment="1">
      <alignment horizontal="center"/>
    </xf>
    <xf numFmtId="0" fontId="16" fillId="0" borderId="18" xfId="0" quotePrefix="1" applyFont="1" applyFill="1" applyBorder="1" applyAlignment="1">
      <alignment horizontal="center"/>
    </xf>
    <xf numFmtId="0" fontId="16" fillId="0" borderId="48" xfId="0" applyFont="1" applyFill="1" applyBorder="1"/>
    <xf numFmtId="0" fontId="16" fillId="0" borderId="49" xfId="0" quotePrefix="1" applyFont="1" applyFill="1" applyBorder="1" applyAlignment="1">
      <alignment horizontal="center"/>
    </xf>
    <xf numFmtId="165" fontId="26" fillId="0" borderId="49" xfId="3" applyFont="1" applyFill="1" applyBorder="1"/>
    <xf numFmtId="0" fontId="16" fillId="0" borderId="50" xfId="0" quotePrefix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39" fillId="0" borderId="0" xfId="3" applyFont="1" applyFill="1" applyBorder="1"/>
    <xf numFmtId="167" fontId="40" fillId="0" borderId="0" xfId="3" applyNumberFormat="1" applyFont="1" applyFill="1" applyBorder="1" applyAlignment="1">
      <alignment horizontal="center"/>
    </xf>
    <xf numFmtId="164" fontId="39" fillId="0" borderId="0" xfId="3" applyNumberFormat="1" applyFont="1" applyFill="1" applyBorder="1" applyAlignment="1">
      <alignment horizontal="center"/>
    </xf>
    <xf numFmtId="0" fontId="3" fillId="6" borderId="10" xfId="0" applyFont="1" applyFill="1" applyBorder="1"/>
    <xf numFmtId="0" fontId="3" fillId="0" borderId="0" xfId="0" applyFont="1" applyAlignment="1">
      <alignment horizontal="center"/>
    </xf>
    <xf numFmtId="0" fontId="6" fillId="13" borderId="3" xfId="0" applyFont="1" applyFill="1" applyBorder="1"/>
    <xf numFmtId="2" fontId="26" fillId="0" borderId="49" xfId="3" applyNumberFormat="1" applyFont="1" applyFill="1" applyBorder="1" applyAlignment="1">
      <alignment horizontal="center"/>
    </xf>
    <xf numFmtId="2" fontId="26" fillId="0" borderId="50" xfId="3" applyNumberFormat="1" applyFont="1" applyFill="1" applyBorder="1" applyAlignment="1">
      <alignment horizontal="center"/>
    </xf>
    <xf numFmtId="0" fontId="16" fillId="0" borderId="51" xfId="0" applyFont="1" applyFill="1" applyBorder="1" applyAlignment="1"/>
    <xf numFmtId="0" fontId="16" fillId="0" borderId="51" xfId="0" applyFont="1" applyBorder="1" applyAlignment="1">
      <alignment horizontal="center"/>
    </xf>
    <xf numFmtId="0" fontId="16" fillId="0" borderId="51" xfId="0" applyFont="1" applyBorder="1" applyAlignment="1"/>
    <xf numFmtId="0" fontId="16" fillId="0" borderId="52" xfId="0" applyFont="1" applyBorder="1" applyAlignment="1">
      <alignment horizontal="center"/>
    </xf>
    <xf numFmtId="0" fontId="16" fillId="10" borderId="2" xfId="0" applyFont="1" applyFill="1" applyBorder="1" applyAlignment="1"/>
    <xf numFmtId="0" fontId="16" fillId="10" borderId="2" xfId="0" applyFont="1" applyFill="1" applyBorder="1" applyAlignment="1">
      <alignment horizontal="center"/>
    </xf>
    <xf numFmtId="0" fontId="16" fillId="0" borderId="2" xfId="0" applyFont="1" applyFill="1" applyBorder="1" applyAlignment="1"/>
    <xf numFmtId="0" fontId="16" fillId="0" borderId="4" xfId="0" applyFont="1" applyFill="1" applyBorder="1" applyAlignment="1"/>
    <xf numFmtId="0" fontId="16" fillId="0" borderId="2" xfId="0" applyFont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0" borderId="2" xfId="0" applyFont="1" applyBorder="1" applyAlignment="1"/>
    <xf numFmtId="0" fontId="16" fillId="0" borderId="4" xfId="0" applyFont="1" applyBorder="1" applyAlignment="1">
      <alignment horizontal="center"/>
    </xf>
    <xf numFmtId="0" fontId="16" fillId="0" borderId="54" xfId="0" applyFont="1" applyFill="1" applyBorder="1"/>
    <xf numFmtId="0" fontId="16" fillId="10" borderId="49" xfId="0" applyFont="1" applyFill="1" applyBorder="1" applyAlignment="1"/>
    <xf numFmtId="0" fontId="16" fillId="10" borderId="49" xfId="0" applyFont="1" applyFill="1" applyBorder="1" applyAlignment="1">
      <alignment horizontal="center"/>
    </xf>
    <xf numFmtId="0" fontId="16" fillId="10" borderId="50" xfId="0" applyFont="1" applyFill="1" applyBorder="1" applyAlignment="1">
      <alignment horizontal="center"/>
    </xf>
    <xf numFmtId="165" fontId="26" fillId="0" borderId="51" xfId="3" applyFont="1" applyFill="1" applyBorder="1"/>
    <xf numFmtId="2" fontId="26" fillId="0" borderId="51" xfId="3" applyNumberFormat="1" applyFont="1" applyFill="1" applyBorder="1" applyAlignment="1">
      <alignment horizontal="center"/>
    </xf>
    <xf numFmtId="2" fontId="26" fillId="0" borderId="52" xfId="3" applyNumberFormat="1" applyFont="1" applyFill="1" applyBorder="1" applyAlignment="1">
      <alignment horizontal="center"/>
    </xf>
    <xf numFmtId="0" fontId="16" fillId="0" borderId="42" xfId="0" applyFont="1" applyFill="1" applyBorder="1"/>
    <xf numFmtId="20" fontId="16" fillId="0" borderId="0" xfId="0" applyNumberFormat="1" applyFont="1"/>
    <xf numFmtId="0" fontId="16" fillId="0" borderId="21" xfId="0" applyFont="1" applyFill="1" applyBorder="1"/>
    <xf numFmtId="0" fontId="16" fillId="0" borderId="51" xfId="0" quotePrefix="1" applyFont="1" applyFill="1" applyBorder="1" applyAlignment="1">
      <alignment horizontal="center"/>
    </xf>
    <xf numFmtId="0" fontId="16" fillId="0" borderId="52" xfId="0" quotePrefix="1" applyFont="1" applyFill="1" applyBorder="1" applyAlignment="1">
      <alignment horizontal="center"/>
    </xf>
    <xf numFmtId="165" fontId="26" fillId="14" borderId="2" xfId="3" applyFont="1" applyFill="1" applyBorder="1"/>
    <xf numFmtId="165" fontId="26" fillId="14" borderId="49" xfId="3" applyFont="1" applyFill="1" applyBorder="1"/>
    <xf numFmtId="165" fontId="26" fillId="14" borderId="34" xfId="3" applyFont="1" applyFill="1" applyBorder="1"/>
    <xf numFmtId="0" fontId="16" fillId="0" borderId="2" xfId="0" applyFont="1" applyFill="1" applyBorder="1"/>
    <xf numFmtId="165" fontId="26" fillId="14" borderId="17" xfId="3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3" fillId="8" borderId="8" xfId="0" applyFont="1" applyFill="1" applyBorder="1" applyAlignment="1">
      <alignment horizontal="center"/>
    </xf>
    <xf numFmtId="0" fontId="33" fillId="8" borderId="19" xfId="0" applyFont="1" applyFill="1" applyBorder="1" applyAlignment="1">
      <alignment horizontal="center"/>
    </xf>
    <xf numFmtId="0" fontId="33" fillId="8" borderId="10" xfId="0" applyFont="1" applyFill="1" applyBorder="1" applyAlignment="1">
      <alignment horizontal="center"/>
    </xf>
    <xf numFmtId="0" fontId="34" fillId="9" borderId="28" xfId="0" applyFont="1" applyFill="1" applyBorder="1" applyAlignment="1">
      <alignment horizontal="center" vertical="center"/>
    </xf>
    <xf numFmtId="0" fontId="34" fillId="9" borderId="29" xfId="0" applyFont="1" applyFill="1" applyBorder="1" applyAlignment="1">
      <alignment horizontal="center" vertical="center"/>
    </xf>
    <xf numFmtId="0" fontId="34" fillId="9" borderId="30" xfId="0" applyFont="1" applyFill="1" applyBorder="1" applyAlignment="1">
      <alignment horizontal="center" vertical="center"/>
    </xf>
    <xf numFmtId="0" fontId="34" fillId="9" borderId="8" xfId="0" applyFont="1" applyFill="1" applyBorder="1" applyAlignment="1">
      <alignment horizontal="center" vertical="center"/>
    </xf>
    <xf numFmtId="0" fontId="34" fillId="9" borderId="19" xfId="0" applyFont="1" applyFill="1" applyBorder="1" applyAlignment="1">
      <alignment horizontal="center" vertical="center"/>
    </xf>
    <xf numFmtId="0" fontId="34" fillId="9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4" fillId="9" borderId="31" xfId="0" applyFont="1" applyFill="1" applyBorder="1" applyAlignment="1">
      <alignment horizontal="center" vertical="center"/>
    </xf>
    <xf numFmtId="0" fontId="34" fillId="9" borderId="32" xfId="0" applyFont="1" applyFill="1" applyBorder="1" applyAlignment="1">
      <alignment horizontal="center" vertical="center"/>
    </xf>
    <xf numFmtId="0" fontId="34" fillId="9" borderId="20" xfId="0" applyFont="1" applyFill="1" applyBorder="1" applyAlignment="1">
      <alignment horizontal="center" vertical="center"/>
    </xf>
    <xf numFmtId="0" fontId="34" fillId="9" borderId="27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33" fillId="8" borderId="26" xfId="0" applyFont="1" applyFill="1" applyBorder="1" applyAlignment="1">
      <alignment horizontal="center"/>
    </xf>
    <xf numFmtId="0" fontId="33" fillId="8" borderId="20" xfId="0" applyFont="1" applyFill="1" applyBorder="1" applyAlignment="1">
      <alignment horizontal="center"/>
    </xf>
    <xf numFmtId="0" fontId="33" fillId="8" borderId="27" xfId="0" applyFont="1" applyFill="1" applyBorder="1" applyAlignment="1">
      <alignment horizontal="center"/>
    </xf>
    <xf numFmtId="0" fontId="31" fillId="7" borderId="46" xfId="0" applyFont="1" applyFill="1" applyBorder="1" applyAlignment="1">
      <alignment horizontal="center"/>
    </xf>
    <xf numFmtId="0" fontId="31" fillId="7" borderId="31" xfId="0" applyFont="1" applyFill="1" applyBorder="1" applyAlignment="1">
      <alignment horizontal="center"/>
    </xf>
    <xf numFmtId="0" fontId="31" fillId="7" borderId="32" xfId="0" applyFont="1" applyFill="1" applyBorder="1" applyAlignment="1">
      <alignment horizontal="center"/>
    </xf>
    <xf numFmtId="0" fontId="36" fillId="7" borderId="46" xfId="0" applyFont="1" applyFill="1" applyBorder="1" applyAlignment="1">
      <alignment horizontal="center"/>
    </xf>
    <xf numFmtId="0" fontId="36" fillId="7" borderId="31" xfId="0" applyFont="1" applyFill="1" applyBorder="1" applyAlignment="1">
      <alignment horizontal="center"/>
    </xf>
    <xf numFmtId="0" fontId="36" fillId="7" borderId="32" xfId="0" applyFont="1" applyFill="1" applyBorder="1" applyAlignment="1">
      <alignment horizontal="center"/>
    </xf>
    <xf numFmtId="0" fontId="34" fillId="9" borderId="43" xfId="0" applyFont="1" applyFill="1" applyBorder="1" applyAlignment="1">
      <alignment horizontal="center" vertical="center"/>
    </xf>
    <xf numFmtId="0" fontId="34" fillId="9" borderId="44" xfId="0" applyFont="1" applyFill="1" applyBorder="1" applyAlignment="1">
      <alignment horizontal="center" vertical="center"/>
    </xf>
    <xf numFmtId="0" fontId="6" fillId="14" borderId="3" xfId="0" applyFont="1" applyFill="1" applyBorder="1"/>
    <xf numFmtId="0" fontId="27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165" fontId="41" fillId="6" borderId="51" xfId="3" applyFont="1" applyFill="1" applyBorder="1"/>
    <xf numFmtId="0" fontId="1" fillId="0" borderId="22" xfId="0" applyFont="1" applyFill="1" applyBorder="1" applyAlignment="1">
      <alignment horizontal="center"/>
    </xf>
    <xf numFmtId="20" fontId="16" fillId="6" borderId="16" xfId="0" applyNumberFormat="1" applyFont="1" applyFill="1" applyBorder="1" applyAlignment="1">
      <alignment horizontal="center"/>
    </xf>
    <xf numFmtId="20" fontId="16" fillId="6" borderId="12" xfId="0" applyNumberFormat="1" applyFont="1" applyFill="1" applyBorder="1" applyAlignment="1">
      <alignment horizontal="center"/>
    </xf>
    <xf numFmtId="165" fontId="41" fillId="6" borderId="49" xfId="3" applyFont="1" applyFill="1" applyBorder="1"/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42" fillId="6" borderId="51" xfId="0" applyFont="1" applyFill="1" applyBorder="1" applyAlignment="1"/>
    <xf numFmtId="165" fontId="41" fillId="6" borderId="2" xfId="3" applyFont="1" applyFill="1" applyBorder="1"/>
    <xf numFmtId="0" fontId="6" fillId="0" borderId="15" xfId="0" applyFont="1" applyFill="1" applyBorder="1"/>
    <xf numFmtId="0" fontId="7" fillId="0" borderId="17" xfId="0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7" fillId="6" borderId="15" xfId="0" applyFont="1" applyFill="1" applyBorder="1"/>
    <xf numFmtId="0" fontId="8" fillId="0" borderId="17" xfId="0" quotePrefix="1" applyFont="1" applyFill="1" applyBorder="1" applyAlignment="1">
      <alignment horizontal="center"/>
    </xf>
    <xf numFmtId="0" fontId="7" fillId="0" borderId="17" xfId="0" quotePrefix="1" applyFont="1" applyFill="1" applyBorder="1" applyAlignment="1">
      <alignment horizontal="center"/>
    </xf>
    <xf numFmtId="0" fontId="7" fillId="0" borderId="55" xfId="0" quotePrefix="1" applyFont="1" applyFill="1" applyBorder="1" applyAlignment="1">
      <alignment horizontal="center"/>
    </xf>
    <xf numFmtId="0" fontId="7" fillId="2" borderId="24" xfId="0" quotePrefix="1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20" fontId="16" fillId="6" borderId="24" xfId="0" applyNumberFormat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20" fontId="16" fillId="6" borderId="22" xfId="0" applyNumberFormat="1" applyFont="1" applyFill="1" applyBorder="1" applyAlignment="1">
      <alignment horizontal="center"/>
    </xf>
    <xf numFmtId="20" fontId="16" fillId="6" borderId="53" xfId="0" applyNumberFormat="1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165" fontId="41" fillId="6" borderId="34" xfId="3" applyFont="1" applyFill="1" applyBorder="1"/>
    <xf numFmtId="0" fontId="5" fillId="0" borderId="18" xfId="0" quotePrefix="1" applyFont="1" applyFill="1" applyBorder="1" applyAlignment="1">
      <alignment horizontal="center"/>
    </xf>
    <xf numFmtId="0" fontId="6" fillId="13" borderId="15" xfId="0" applyFont="1" applyFill="1" applyBorder="1"/>
    <xf numFmtId="20" fontId="16" fillId="6" borderId="41" xfId="0" applyNumberFormat="1" applyFont="1" applyFill="1" applyBorder="1" applyAlignment="1">
      <alignment horizontal="center"/>
    </xf>
    <xf numFmtId="20" fontId="16" fillId="6" borderId="41" xfId="0" applyNumberFormat="1" applyFont="1" applyFill="1" applyBorder="1" applyAlignment="1">
      <alignment horizontal="center" vertical="center"/>
    </xf>
    <xf numFmtId="20" fontId="16" fillId="6" borderId="38" xfId="0" applyNumberFormat="1" applyFont="1" applyFill="1" applyBorder="1" applyAlignment="1">
      <alignment horizontal="center" vertical="center"/>
    </xf>
    <xf numFmtId="0" fontId="5" fillId="0" borderId="4" xfId="0" quotePrefix="1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20" fontId="16" fillId="6" borderId="36" xfId="0" applyNumberFormat="1" applyFont="1" applyFill="1" applyBorder="1" applyAlignment="1">
      <alignment horizontal="center"/>
    </xf>
    <xf numFmtId="20" fontId="16" fillId="6" borderId="23" xfId="0" applyNumberFormat="1" applyFont="1" applyFill="1" applyBorder="1" applyAlignment="1">
      <alignment horizontal="center"/>
    </xf>
    <xf numFmtId="0" fontId="5" fillId="0" borderId="18" xfId="0" quotePrefix="1" applyFont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177" t="s">
        <v>129</v>
      </c>
      <c r="B1" s="177"/>
      <c r="C1" s="177"/>
      <c r="D1" s="177"/>
      <c r="E1" s="177"/>
      <c r="F1" s="177"/>
      <c r="G1" s="177"/>
      <c r="H1" s="177"/>
    </row>
    <row r="2" spans="1:11" ht="23.25">
      <c r="A2" s="181" t="s">
        <v>74</v>
      </c>
      <c r="B2" s="181"/>
      <c r="C2" s="181"/>
      <c r="D2" s="181"/>
      <c r="E2" s="181"/>
      <c r="F2" s="181"/>
      <c r="G2" s="181"/>
      <c r="H2" s="181"/>
    </row>
    <row r="3" spans="1:11" ht="19.5">
      <c r="A3" s="178" t="s">
        <v>7</v>
      </c>
      <c r="B3" s="178"/>
      <c r="C3" s="178"/>
      <c r="D3" s="178"/>
      <c r="E3" s="178"/>
      <c r="F3" s="178"/>
      <c r="G3" s="178"/>
      <c r="H3" s="178"/>
    </row>
    <row r="4" spans="1:11" ht="26.25">
      <c r="A4" s="179" t="s">
        <v>11</v>
      </c>
      <c r="B4" s="179"/>
      <c r="C4" s="179"/>
      <c r="D4" s="179"/>
      <c r="E4" s="179"/>
      <c r="F4" s="179"/>
      <c r="G4" s="179"/>
      <c r="H4" s="179"/>
    </row>
    <row r="5" spans="1:11" ht="19.5">
      <c r="A5" s="180" t="s">
        <v>62</v>
      </c>
      <c r="B5" s="180"/>
      <c r="C5" s="180"/>
      <c r="D5" s="180"/>
      <c r="E5" s="180"/>
      <c r="F5" s="180"/>
      <c r="G5" s="180"/>
      <c r="H5" s="180"/>
    </row>
    <row r="6" spans="1:11" ht="19.5">
      <c r="A6" s="173" t="s">
        <v>130</v>
      </c>
      <c r="B6" s="173"/>
      <c r="C6" s="173"/>
      <c r="D6" s="173"/>
      <c r="E6" s="173"/>
      <c r="F6" s="173"/>
      <c r="G6" s="173"/>
      <c r="H6" s="173"/>
    </row>
    <row r="7" spans="1:11" ht="19.5" thickBot="1">
      <c r="A7" s="2"/>
    </row>
    <row r="8" spans="1:11" ht="19.5" thickBot="1">
      <c r="A8" s="174" t="s">
        <v>87</v>
      </c>
      <c r="B8" s="175"/>
      <c r="C8" s="175"/>
      <c r="D8" s="175"/>
      <c r="E8" s="175"/>
      <c r="F8" s="175"/>
      <c r="G8" s="175"/>
      <c r="H8" s="176"/>
    </row>
    <row r="9" spans="1:11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261" t="s">
        <v>230</v>
      </c>
    </row>
    <row r="10" spans="1:11" ht="20.25" thickBot="1">
      <c r="A10" s="39" t="s">
        <v>51</v>
      </c>
      <c r="B10" s="65" t="s">
        <v>28</v>
      </c>
      <c r="C10" s="66">
        <v>37164</v>
      </c>
      <c r="D10" s="41">
        <v>-4</v>
      </c>
      <c r="E10" s="37">
        <v>36</v>
      </c>
      <c r="F10" s="42">
        <v>35</v>
      </c>
      <c r="G10" s="259">
        <f>SUM(E10:F10)</f>
        <v>71</v>
      </c>
      <c r="H10" s="22">
        <f>SUM(G10-D10)</f>
        <v>75</v>
      </c>
      <c r="I10" s="136" t="s">
        <v>15</v>
      </c>
      <c r="K10" s="25">
        <f t="shared" ref="K10:K22" si="0">(F10-D10*0.5)</f>
        <v>37</v>
      </c>
    </row>
    <row r="11" spans="1:11" ht="20.25" thickBot="1">
      <c r="A11" s="39" t="s">
        <v>131</v>
      </c>
      <c r="B11" s="65" t="s">
        <v>132</v>
      </c>
      <c r="C11" s="66">
        <v>35076</v>
      </c>
      <c r="D11" s="41">
        <v>-2</v>
      </c>
      <c r="E11" s="37">
        <v>38</v>
      </c>
      <c r="F11" s="42">
        <v>35</v>
      </c>
      <c r="G11" s="259">
        <f>SUM(E11:F11)</f>
        <v>73</v>
      </c>
      <c r="H11" s="22">
        <f>SUM(G11-D11)</f>
        <v>75</v>
      </c>
      <c r="I11" s="28" t="s">
        <v>16</v>
      </c>
      <c r="K11" s="25">
        <f t="shared" si="0"/>
        <v>36</v>
      </c>
    </row>
    <row r="12" spans="1:11" ht="19.5">
      <c r="A12" s="39" t="s">
        <v>58</v>
      </c>
      <c r="B12" s="65" t="s">
        <v>27</v>
      </c>
      <c r="C12" s="66">
        <v>37079</v>
      </c>
      <c r="D12" s="41">
        <v>0</v>
      </c>
      <c r="E12" s="37">
        <v>39</v>
      </c>
      <c r="F12" s="42">
        <v>37</v>
      </c>
      <c r="G12" s="23">
        <f>SUM(E12:F12)</f>
        <v>76</v>
      </c>
      <c r="H12" s="22">
        <f>SUM(G12-D12)</f>
        <v>76</v>
      </c>
      <c r="K12" s="25">
        <f t="shared" si="0"/>
        <v>37</v>
      </c>
    </row>
    <row r="13" spans="1:11" ht="19.5">
      <c r="A13" s="39" t="s">
        <v>134</v>
      </c>
      <c r="B13" s="65" t="s">
        <v>29</v>
      </c>
      <c r="C13" s="66">
        <v>37110</v>
      </c>
      <c r="D13" s="41">
        <v>4</v>
      </c>
      <c r="E13" s="37">
        <v>38</v>
      </c>
      <c r="F13" s="42">
        <v>38</v>
      </c>
      <c r="G13" s="23">
        <f>SUM(E13:F13)</f>
        <v>76</v>
      </c>
      <c r="H13" s="22">
        <f>SUM(G13-D13)</f>
        <v>72</v>
      </c>
      <c r="K13" s="262">
        <f t="shared" si="0"/>
        <v>36</v>
      </c>
    </row>
    <row r="14" spans="1:11" ht="20.25" thickBot="1">
      <c r="A14" s="39" t="s">
        <v>135</v>
      </c>
      <c r="B14" s="65" t="s">
        <v>27</v>
      </c>
      <c r="C14" s="66">
        <v>37137</v>
      </c>
      <c r="D14" s="41">
        <v>4</v>
      </c>
      <c r="E14" s="37">
        <v>38</v>
      </c>
      <c r="F14" s="42">
        <v>39</v>
      </c>
      <c r="G14" s="23">
        <f>SUM(E14:F14)</f>
        <v>77</v>
      </c>
      <c r="H14" s="22">
        <f>SUM(G14-D14)</f>
        <v>73</v>
      </c>
      <c r="K14" s="25">
        <f t="shared" si="0"/>
        <v>37</v>
      </c>
    </row>
    <row r="15" spans="1:11" ht="20.25" thickBot="1">
      <c r="A15" s="39" t="s">
        <v>138</v>
      </c>
      <c r="B15" s="65" t="s">
        <v>139</v>
      </c>
      <c r="C15" s="66">
        <v>36517</v>
      </c>
      <c r="D15" s="41">
        <v>11</v>
      </c>
      <c r="E15" s="37">
        <v>43</v>
      </c>
      <c r="F15" s="42">
        <v>40</v>
      </c>
      <c r="G15" s="23">
        <f>SUM(E15:F15)</f>
        <v>83</v>
      </c>
      <c r="H15" s="260">
        <f>SUM(G15-D15)</f>
        <v>72</v>
      </c>
      <c r="I15" s="32" t="s">
        <v>18</v>
      </c>
      <c r="K15" s="262">
        <f t="shared" si="0"/>
        <v>34.5</v>
      </c>
    </row>
    <row r="16" spans="1:11" ht="19.5">
      <c r="A16" s="39" t="s">
        <v>136</v>
      </c>
      <c r="B16" s="65" t="s">
        <v>27</v>
      </c>
      <c r="C16" s="66">
        <v>37303</v>
      </c>
      <c r="D16" s="41">
        <v>5</v>
      </c>
      <c r="E16" s="37">
        <v>45</v>
      </c>
      <c r="F16" s="42">
        <v>39</v>
      </c>
      <c r="G16" s="23">
        <f>SUM(E16:F16)</f>
        <v>84</v>
      </c>
      <c r="H16" s="22">
        <f>SUM(G16-D16)</f>
        <v>79</v>
      </c>
      <c r="K16" s="25">
        <f t="shared" si="0"/>
        <v>36.5</v>
      </c>
    </row>
    <row r="17" spans="1:11" ht="19.5">
      <c r="A17" s="39" t="s">
        <v>108</v>
      </c>
      <c r="B17" s="65" t="s">
        <v>28</v>
      </c>
      <c r="C17" s="66">
        <v>36626</v>
      </c>
      <c r="D17" s="41">
        <v>8</v>
      </c>
      <c r="E17" s="37">
        <v>48</v>
      </c>
      <c r="F17" s="42">
        <v>38</v>
      </c>
      <c r="G17" s="23">
        <f>SUM(E17:F17)</f>
        <v>86</v>
      </c>
      <c r="H17" s="22">
        <f>SUM(G17-D17)</f>
        <v>78</v>
      </c>
      <c r="K17" s="25">
        <f t="shared" si="0"/>
        <v>34</v>
      </c>
    </row>
    <row r="18" spans="1:11" ht="19.5">
      <c r="A18" s="39" t="s">
        <v>133</v>
      </c>
      <c r="B18" s="65" t="s">
        <v>40</v>
      </c>
      <c r="C18" s="66">
        <v>36297</v>
      </c>
      <c r="D18" s="41">
        <v>3</v>
      </c>
      <c r="E18" s="37">
        <v>44</v>
      </c>
      <c r="F18" s="42">
        <v>43</v>
      </c>
      <c r="G18" s="23">
        <f>SUM(E18:F18)</f>
        <v>87</v>
      </c>
      <c r="H18" s="22">
        <f>SUM(G18-D18)</f>
        <v>84</v>
      </c>
      <c r="K18" s="25">
        <f t="shared" si="0"/>
        <v>41.5</v>
      </c>
    </row>
    <row r="19" spans="1:11" ht="20.25" thickBot="1">
      <c r="A19" s="39" t="s">
        <v>137</v>
      </c>
      <c r="B19" s="65" t="s">
        <v>132</v>
      </c>
      <c r="C19" s="66">
        <v>35330</v>
      </c>
      <c r="D19" s="41">
        <v>11</v>
      </c>
      <c r="E19" s="37">
        <v>46</v>
      </c>
      <c r="F19" s="42">
        <v>45</v>
      </c>
      <c r="G19" s="23">
        <f>SUM(E19:F19)</f>
        <v>91</v>
      </c>
      <c r="H19" s="22">
        <f>SUM(G19-D19)</f>
        <v>80</v>
      </c>
      <c r="K19" s="25">
        <f t="shared" si="0"/>
        <v>39.5</v>
      </c>
    </row>
    <row r="20" spans="1:11" ht="20.25" thickBot="1">
      <c r="A20" s="39" t="s">
        <v>141</v>
      </c>
      <c r="B20" s="65" t="s">
        <v>26</v>
      </c>
      <c r="C20" s="66">
        <v>36734</v>
      </c>
      <c r="D20" s="41">
        <v>23</v>
      </c>
      <c r="E20" s="37">
        <v>46</v>
      </c>
      <c r="F20" s="42">
        <v>46</v>
      </c>
      <c r="G20" s="23">
        <f>SUM(E20:F20)</f>
        <v>92</v>
      </c>
      <c r="H20" s="260">
        <f>SUM(G20-D20)</f>
        <v>69</v>
      </c>
      <c r="I20" s="32" t="s">
        <v>17</v>
      </c>
      <c r="K20" s="25">
        <f t="shared" si="0"/>
        <v>34.5</v>
      </c>
    </row>
    <row r="21" spans="1:11" ht="19.5">
      <c r="A21" s="39" t="s">
        <v>142</v>
      </c>
      <c r="B21" s="65" t="s">
        <v>27</v>
      </c>
      <c r="C21" s="66">
        <v>37316</v>
      </c>
      <c r="D21" s="41">
        <v>12</v>
      </c>
      <c r="E21" s="37">
        <v>46</v>
      </c>
      <c r="F21" s="42">
        <v>49</v>
      </c>
      <c r="G21" s="23">
        <f>SUM(E21:F21)</f>
        <v>95</v>
      </c>
      <c r="H21" s="22">
        <f>SUM(G21-D21)</f>
        <v>83</v>
      </c>
      <c r="K21" s="25">
        <f t="shared" si="0"/>
        <v>43</v>
      </c>
    </row>
    <row r="22" spans="1:11" ht="19.5">
      <c r="A22" s="39" t="s">
        <v>140</v>
      </c>
      <c r="B22" s="65" t="s">
        <v>28</v>
      </c>
      <c r="C22" s="66">
        <v>37238</v>
      </c>
      <c r="D22" s="41">
        <v>16</v>
      </c>
      <c r="E22" s="37">
        <v>53</v>
      </c>
      <c r="F22" s="42">
        <v>45</v>
      </c>
      <c r="G22" s="23">
        <f>SUM(E22:F22)</f>
        <v>98</v>
      </c>
      <c r="H22" s="22">
        <f>SUM(G22-D22)</f>
        <v>82</v>
      </c>
      <c r="K22" s="25">
        <f t="shared" si="0"/>
        <v>37</v>
      </c>
    </row>
    <row r="23" spans="1:11" ht="19.5">
      <c r="A23" s="228" t="s">
        <v>68</v>
      </c>
      <c r="B23" s="65" t="s">
        <v>27</v>
      </c>
      <c r="C23" s="66">
        <v>36181</v>
      </c>
      <c r="D23" s="235" t="s">
        <v>10</v>
      </c>
      <c r="E23" s="236" t="s">
        <v>10</v>
      </c>
      <c r="F23" s="237" t="s">
        <v>10</v>
      </c>
      <c r="G23" s="238" t="s">
        <v>10</v>
      </c>
      <c r="H23" s="239" t="s">
        <v>10</v>
      </c>
    </row>
    <row r="24" spans="1:11" ht="20.25" thickBot="1">
      <c r="A24" s="252" t="s">
        <v>107</v>
      </c>
      <c r="B24" s="246" t="s">
        <v>29</v>
      </c>
      <c r="C24" s="247">
        <v>37583</v>
      </c>
      <c r="D24" s="253" t="s">
        <v>10</v>
      </c>
      <c r="E24" s="254" t="s">
        <v>10</v>
      </c>
      <c r="F24" s="255" t="s">
        <v>10</v>
      </c>
      <c r="G24" s="256" t="s">
        <v>10</v>
      </c>
      <c r="H24" s="257" t="s">
        <v>10</v>
      </c>
    </row>
    <row r="25" spans="1:11" ht="19.5" thickBot="1">
      <c r="D25" s="1"/>
      <c r="E25" s="1"/>
      <c r="F25" s="1"/>
      <c r="G25" s="1"/>
      <c r="H25" s="1"/>
    </row>
    <row r="26" spans="1:11" ht="20.25" thickBot="1">
      <c r="A26" s="170" t="s">
        <v>75</v>
      </c>
      <c r="B26" s="171"/>
      <c r="C26" s="171"/>
      <c r="D26" s="171"/>
      <c r="E26" s="171"/>
      <c r="F26" s="171"/>
      <c r="G26" s="171"/>
      <c r="H26" s="172"/>
    </row>
    <row r="27" spans="1:11" ht="20.25" thickBot="1">
      <c r="A27" s="4" t="s">
        <v>6</v>
      </c>
      <c r="B27" s="9" t="s">
        <v>9</v>
      </c>
      <c r="C27" s="9" t="s">
        <v>21</v>
      </c>
      <c r="D27" s="4" t="s">
        <v>1</v>
      </c>
      <c r="E27" s="4" t="s">
        <v>2</v>
      </c>
      <c r="F27" s="20" t="s">
        <v>3</v>
      </c>
      <c r="G27" s="19" t="s">
        <v>4</v>
      </c>
      <c r="H27" s="21" t="s">
        <v>5</v>
      </c>
      <c r="K27" s="261" t="s">
        <v>230</v>
      </c>
    </row>
    <row r="28" spans="1:11" ht="20.25" thickBot="1">
      <c r="A28" s="106" t="s">
        <v>66</v>
      </c>
      <c r="B28" s="65" t="s">
        <v>29</v>
      </c>
      <c r="C28" s="66">
        <v>37495</v>
      </c>
      <c r="D28" s="41">
        <v>2</v>
      </c>
      <c r="E28" s="37">
        <v>41</v>
      </c>
      <c r="F28" s="42">
        <v>41</v>
      </c>
      <c r="G28" s="259">
        <f>SUM(E28:F28)</f>
        <v>82</v>
      </c>
      <c r="H28" s="22">
        <f>SUM(G28-D28)</f>
        <v>80</v>
      </c>
      <c r="I28" s="28" t="s">
        <v>15</v>
      </c>
      <c r="K28" s="25">
        <f t="shared" ref="K28:K30" si="1">(F28-D28*0.5)</f>
        <v>40</v>
      </c>
    </row>
    <row r="29" spans="1:11" ht="20.25" thickBot="1">
      <c r="A29" s="39" t="s">
        <v>67</v>
      </c>
      <c r="B29" s="65" t="s">
        <v>27</v>
      </c>
      <c r="C29" s="66">
        <v>37876</v>
      </c>
      <c r="D29" s="41">
        <v>9</v>
      </c>
      <c r="E29" s="37">
        <v>47</v>
      </c>
      <c r="F29" s="42">
        <v>43</v>
      </c>
      <c r="G29" s="259">
        <f>SUM(E29:F29)</f>
        <v>90</v>
      </c>
      <c r="H29" s="22">
        <f>SUM(G29-D29)</f>
        <v>81</v>
      </c>
      <c r="I29" s="28" t="s">
        <v>16</v>
      </c>
      <c r="K29" s="25">
        <f t="shared" si="1"/>
        <v>38.5</v>
      </c>
    </row>
    <row r="30" spans="1:11" ht="20.25" thickBot="1">
      <c r="A30" s="39" t="s">
        <v>145</v>
      </c>
      <c r="B30" s="65" t="s">
        <v>146</v>
      </c>
      <c r="C30" s="66">
        <v>38078</v>
      </c>
      <c r="D30" s="41">
        <v>33</v>
      </c>
      <c r="E30" s="37">
        <v>56</v>
      </c>
      <c r="F30" s="42">
        <v>49</v>
      </c>
      <c r="G30" s="23">
        <f>SUM(E30:F30)</f>
        <v>105</v>
      </c>
      <c r="H30" s="260">
        <f>SUM(G30-D30)</f>
        <v>72</v>
      </c>
      <c r="I30" s="32" t="s">
        <v>17</v>
      </c>
      <c r="K30" s="25">
        <f t="shared" si="1"/>
        <v>32.5</v>
      </c>
    </row>
    <row r="31" spans="1:11" ht="19.5">
      <c r="A31" s="228" t="s">
        <v>143</v>
      </c>
      <c r="B31" s="65" t="s">
        <v>26</v>
      </c>
      <c r="C31" s="66">
        <v>38257</v>
      </c>
      <c r="D31" s="235" t="s">
        <v>10</v>
      </c>
      <c r="E31" s="236" t="s">
        <v>10</v>
      </c>
      <c r="F31" s="237" t="s">
        <v>10</v>
      </c>
      <c r="G31" s="238" t="s">
        <v>10</v>
      </c>
      <c r="H31" s="239" t="s">
        <v>10</v>
      </c>
    </row>
    <row r="32" spans="1:11" ht="19.5">
      <c r="A32" s="228" t="s">
        <v>60</v>
      </c>
      <c r="B32" s="65" t="s">
        <v>30</v>
      </c>
      <c r="C32" s="66">
        <v>38411</v>
      </c>
      <c r="D32" s="235" t="s">
        <v>10</v>
      </c>
      <c r="E32" s="236" t="s">
        <v>10</v>
      </c>
      <c r="F32" s="237" t="s">
        <v>10</v>
      </c>
      <c r="G32" s="238" t="s">
        <v>10</v>
      </c>
      <c r="H32" s="239" t="s">
        <v>10</v>
      </c>
    </row>
    <row r="33" spans="1:8" ht="19.5">
      <c r="A33" s="228" t="s">
        <v>144</v>
      </c>
      <c r="B33" s="65" t="s">
        <v>139</v>
      </c>
      <c r="C33" s="66">
        <v>37819</v>
      </c>
      <c r="D33" s="235" t="s">
        <v>10</v>
      </c>
      <c r="E33" s="236" t="s">
        <v>10</v>
      </c>
      <c r="F33" s="237" t="s">
        <v>10</v>
      </c>
      <c r="G33" s="238" t="s">
        <v>10</v>
      </c>
      <c r="H33" s="239" t="s">
        <v>10</v>
      </c>
    </row>
  </sheetData>
  <sortState ref="A28:H33">
    <sortCondition ref="G28:G33"/>
    <sortCondition ref="F28:F33"/>
    <sortCondition ref="E28:E33"/>
  </sortState>
  <mergeCells count="8">
    <mergeCell ref="A26:H26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9"/>
  <sheetViews>
    <sheetView zoomScale="70" zoomScaleNormal="70" workbookViewId="0">
      <selection sqref="A1:H1"/>
    </sheetView>
  </sheetViews>
  <sheetFormatPr baseColWidth="10" defaultRowHeight="19.5"/>
  <cols>
    <col min="1" max="1" width="33.42578125" style="13" customWidth="1"/>
    <col min="2" max="2" width="13.140625" style="13" bestFit="1" customWidth="1"/>
    <col min="3" max="3" width="11.140625" style="31" customWidth="1"/>
    <col min="4" max="6" width="4.85546875" style="13" bestFit="1" customWidth="1"/>
    <col min="7" max="7" width="10.28515625" style="13" bestFit="1" customWidth="1"/>
    <col min="8" max="8" width="4.85546875" style="34" bestFit="1" customWidth="1"/>
    <col min="9" max="9" width="13.140625" style="13" bestFit="1" customWidth="1"/>
    <col min="10" max="10" width="4.42578125" style="13" bestFit="1" customWidth="1"/>
    <col min="11" max="16384" width="11.42578125" style="13"/>
  </cols>
  <sheetData>
    <row r="1" spans="1:10">
      <c r="A1" s="187" t="str">
        <f>JUV!A1</f>
        <v>VILLA GESELL</v>
      </c>
      <c r="B1" s="187"/>
      <c r="C1" s="187"/>
      <c r="D1" s="187"/>
      <c r="E1" s="187"/>
      <c r="F1" s="187"/>
      <c r="G1" s="187"/>
      <c r="H1" s="187"/>
      <c r="I1" s="14"/>
      <c r="J1" s="43"/>
    </row>
    <row r="2" spans="1:10">
      <c r="A2" s="188" t="str">
        <f>JUV!A2</f>
        <v>GOLF CLUB</v>
      </c>
      <c r="B2" s="188"/>
      <c r="C2" s="188"/>
      <c r="D2" s="188"/>
      <c r="E2" s="188"/>
      <c r="F2" s="188"/>
      <c r="G2" s="188"/>
      <c r="H2" s="188"/>
      <c r="I2" s="14"/>
      <c r="J2" s="43"/>
    </row>
    <row r="3" spans="1:10">
      <c r="A3" s="187" t="s">
        <v>7</v>
      </c>
      <c r="B3" s="187"/>
      <c r="C3" s="187"/>
      <c r="D3" s="187"/>
      <c r="E3" s="187"/>
      <c r="F3" s="187"/>
      <c r="G3" s="187"/>
      <c r="H3" s="187"/>
      <c r="I3" s="14"/>
      <c r="J3" s="43"/>
    </row>
    <row r="4" spans="1:10">
      <c r="A4" s="189" t="s">
        <v>11</v>
      </c>
      <c r="B4" s="189"/>
      <c r="C4" s="189"/>
      <c r="D4" s="189"/>
      <c r="E4" s="189"/>
      <c r="F4" s="189"/>
      <c r="G4" s="189"/>
      <c r="H4" s="189"/>
      <c r="I4" s="14"/>
      <c r="J4" s="43"/>
    </row>
    <row r="5" spans="1:10">
      <c r="A5" s="187" t="str">
        <f>JUV!A5</f>
        <v>DOS VUELTAS DE 9 HOYOS MEDAL PLAY</v>
      </c>
      <c r="B5" s="187"/>
      <c r="C5" s="187"/>
      <c r="D5" s="187"/>
      <c r="E5" s="187"/>
      <c r="F5" s="187"/>
      <c r="G5" s="187"/>
      <c r="H5" s="187"/>
      <c r="I5" s="14"/>
      <c r="J5" s="43"/>
    </row>
    <row r="6" spans="1:10" ht="20.25" thickBot="1">
      <c r="A6" s="187" t="str">
        <f>JUV!A6</f>
        <v>DOMINGO 09 DE MAYO DE 2021</v>
      </c>
      <c r="B6" s="187"/>
      <c r="C6" s="187"/>
      <c r="D6" s="187"/>
      <c r="E6" s="187"/>
      <c r="F6" s="187"/>
      <c r="G6" s="187"/>
      <c r="H6" s="187"/>
      <c r="I6" s="14"/>
      <c r="J6" s="43"/>
    </row>
    <row r="7" spans="1:10" ht="20.25" hidden="1" thickBot="1">
      <c r="A7" s="190" t="e">
        <f>JUV!#REF!</f>
        <v>#REF!</v>
      </c>
      <c r="B7" s="191"/>
      <c r="C7" s="191"/>
      <c r="D7" s="191"/>
      <c r="E7" s="191"/>
      <c r="F7" s="191"/>
      <c r="G7" s="191"/>
      <c r="H7" s="192"/>
      <c r="I7" s="14"/>
      <c r="J7" s="43"/>
    </row>
    <row r="8" spans="1:10" ht="20.25" hidden="1" thickBot="1">
      <c r="A8" s="4" t="s">
        <v>6</v>
      </c>
      <c r="B8" s="15" t="s">
        <v>9</v>
      </c>
      <c r="C8" s="29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4"/>
      <c r="J8" s="43"/>
    </row>
    <row r="9" spans="1:10" ht="20.100000000000001" hidden="1" customHeight="1" thickBot="1">
      <c r="A9" s="18" t="e">
        <f>JUV!#REF!</f>
        <v>#REF!</v>
      </c>
      <c r="B9" s="24" t="e">
        <f>JUV!#REF!</f>
        <v>#REF!</v>
      </c>
      <c r="C9" s="30" t="e">
        <f>JUV!#REF!</f>
        <v>#REF!</v>
      </c>
      <c r="D9" s="25" t="e">
        <f>JUV!#REF!</f>
        <v>#REF!</v>
      </c>
      <c r="E9" s="25" t="e">
        <f>JUV!#REF!</f>
        <v>#REF!</v>
      </c>
      <c r="F9" s="25" t="e">
        <f>JUV!#REF!</f>
        <v>#REF!</v>
      </c>
      <c r="G9" s="25" t="e">
        <f>JUV!#REF!</f>
        <v>#REF!</v>
      </c>
      <c r="H9" s="33" t="s">
        <v>10</v>
      </c>
      <c r="I9" s="15" t="s">
        <v>15</v>
      </c>
      <c r="J9" s="43"/>
    </row>
    <row r="10" spans="1:10" ht="20.100000000000001" hidden="1" customHeight="1" thickBot="1">
      <c r="A10" s="18" t="e">
        <f>JUV!#REF!</f>
        <v>#REF!</v>
      </c>
      <c r="B10" s="24" t="e">
        <f>JUV!#REF!</f>
        <v>#REF!</v>
      </c>
      <c r="C10" s="30" t="e">
        <f>JUV!#REF!</f>
        <v>#REF!</v>
      </c>
      <c r="D10" s="25" t="e">
        <f>JUV!#REF!</f>
        <v>#REF!</v>
      </c>
      <c r="E10" s="25" t="e">
        <f>JUV!#REF!</f>
        <v>#REF!</v>
      </c>
      <c r="F10" s="25" t="e">
        <f>JUV!#REF!</f>
        <v>#REF!</v>
      </c>
      <c r="G10" s="25" t="e">
        <f>JUV!#REF!</f>
        <v>#REF!</v>
      </c>
      <c r="H10" s="33" t="s">
        <v>10</v>
      </c>
      <c r="I10" s="15" t="s">
        <v>16</v>
      </c>
      <c r="J10" s="43"/>
    </row>
    <row r="11" spans="1:10" ht="20.100000000000001" hidden="1" customHeight="1" thickBot="1">
      <c r="A11" s="18"/>
      <c r="B11" s="24"/>
      <c r="C11" s="30"/>
      <c r="D11" s="25"/>
      <c r="E11" s="25"/>
      <c r="F11" s="25"/>
      <c r="G11" s="36">
        <f>SUM(E11:F11)</f>
        <v>0</v>
      </c>
      <c r="H11" s="33">
        <f>SUM(G11-D11)</f>
        <v>0</v>
      </c>
      <c r="I11" s="15" t="s">
        <v>17</v>
      </c>
      <c r="J11" s="43"/>
    </row>
    <row r="12" spans="1:10" ht="20.100000000000001" hidden="1" customHeight="1" thickBot="1">
      <c r="A12" s="18"/>
      <c r="B12" s="24"/>
      <c r="C12" s="30"/>
      <c r="D12" s="25"/>
      <c r="E12" s="25"/>
      <c r="F12" s="25"/>
      <c r="G12" s="36">
        <f>SUM(E12:F12)</f>
        <v>0</v>
      </c>
      <c r="H12" s="33">
        <f>SUM(G12-D12)</f>
        <v>0</v>
      </c>
      <c r="I12" s="15" t="s">
        <v>18</v>
      </c>
      <c r="J12" s="43"/>
    </row>
    <row r="13" spans="1:10" ht="20.25" thickBot="1">
      <c r="A13" s="190" t="str">
        <f>JUV!A8</f>
        <v>CABALLEROS JUVENILES (Clases 96- 97- 98- 99 - 00 - 01 y 02)</v>
      </c>
      <c r="B13" s="191"/>
      <c r="C13" s="191"/>
      <c r="D13" s="191"/>
      <c r="E13" s="191"/>
      <c r="F13" s="191"/>
      <c r="G13" s="191"/>
      <c r="H13" s="192"/>
      <c r="I13" s="1"/>
      <c r="J13" s="43"/>
    </row>
    <row r="14" spans="1:10" ht="20.25" thickBot="1">
      <c r="A14" s="4" t="s">
        <v>0</v>
      </c>
      <c r="B14" s="15" t="s">
        <v>9</v>
      </c>
      <c r="C14" s="29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4"/>
      <c r="J14" s="43"/>
    </row>
    <row r="15" spans="1:10" ht="20.100000000000001" customHeight="1" thickBot="1">
      <c r="A15" s="18" t="str">
        <f>JUV!A10</f>
        <v>ACUÑA TOBIAS</v>
      </c>
      <c r="B15" s="24" t="str">
        <f>JUV!B10</f>
        <v>EVTGC</v>
      </c>
      <c r="C15" s="30">
        <f>JUV!C10</f>
        <v>37164</v>
      </c>
      <c r="D15" s="25">
        <f>JUV!D10</f>
        <v>-4</v>
      </c>
      <c r="E15" s="25">
        <f>JUV!E10</f>
        <v>36</v>
      </c>
      <c r="F15" s="25">
        <f>JUV!F10</f>
        <v>35</v>
      </c>
      <c r="G15" s="25">
        <f>JUV!G10</f>
        <v>71</v>
      </c>
      <c r="H15" s="33" t="s">
        <v>10</v>
      </c>
      <c r="I15" s="15" t="s">
        <v>15</v>
      </c>
      <c r="J15" s="43" t="s">
        <v>229</v>
      </c>
    </row>
    <row r="16" spans="1:10" ht="20.100000000000001" customHeight="1" thickBot="1">
      <c r="A16" s="18" t="str">
        <f>JUV!A11</f>
        <v>NASIF YAIR MANUEL</v>
      </c>
      <c r="B16" s="24" t="str">
        <f>JUV!B11</f>
        <v>ML</v>
      </c>
      <c r="C16" s="30">
        <f>JUV!C11</f>
        <v>35076</v>
      </c>
      <c r="D16" s="25">
        <f>JUV!D11</f>
        <v>-2</v>
      </c>
      <c r="E16" s="25">
        <f>JUV!E11</f>
        <v>38</v>
      </c>
      <c r="F16" s="25">
        <f>JUV!F11</f>
        <v>35</v>
      </c>
      <c r="G16" s="25">
        <f>JUV!G11</f>
        <v>73</v>
      </c>
      <c r="H16" s="33" t="s">
        <v>10</v>
      </c>
      <c r="I16" s="15" t="s">
        <v>16</v>
      </c>
      <c r="J16" s="43" t="s">
        <v>229</v>
      </c>
    </row>
    <row r="17" spans="1:10" ht="20.100000000000001" customHeight="1" thickBot="1">
      <c r="A17" s="18" t="s">
        <v>141</v>
      </c>
      <c r="B17" s="24" t="s">
        <v>26</v>
      </c>
      <c r="C17" s="30">
        <v>36734</v>
      </c>
      <c r="D17" s="25">
        <v>23</v>
      </c>
      <c r="E17" s="25">
        <v>46</v>
      </c>
      <c r="F17" s="25">
        <v>46</v>
      </c>
      <c r="G17" s="25">
        <f>SUM(E17:F17)</f>
        <v>92</v>
      </c>
      <c r="H17" s="33">
        <f>SUM(G17-D17)</f>
        <v>69</v>
      </c>
      <c r="I17" s="15" t="s">
        <v>17</v>
      </c>
      <c r="J17" s="43" t="s">
        <v>229</v>
      </c>
    </row>
    <row r="18" spans="1:10" ht="20.100000000000001" customHeight="1" thickBot="1">
      <c r="A18" s="18" t="s">
        <v>138</v>
      </c>
      <c r="B18" s="24" t="s">
        <v>139</v>
      </c>
      <c r="C18" s="30">
        <v>36517</v>
      </c>
      <c r="D18" s="25">
        <v>11</v>
      </c>
      <c r="E18" s="25">
        <v>43</v>
      </c>
      <c r="F18" s="25">
        <v>40</v>
      </c>
      <c r="G18" s="25">
        <f>SUM(E18:F18)</f>
        <v>83</v>
      </c>
      <c r="H18" s="33">
        <f>SUM(G18-D18)</f>
        <v>72</v>
      </c>
      <c r="I18" s="15" t="s">
        <v>18</v>
      </c>
      <c r="J18" s="43" t="s">
        <v>229</v>
      </c>
    </row>
    <row r="19" spans="1:10" ht="20.25" thickBot="1">
      <c r="A19" s="190" t="str">
        <f>JUV!A26</f>
        <v>DAMAS JUVENILES Y MENORES</v>
      </c>
      <c r="B19" s="191"/>
      <c r="C19" s="191"/>
      <c r="D19" s="191"/>
      <c r="E19" s="191"/>
      <c r="F19" s="191"/>
      <c r="G19" s="191"/>
      <c r="H19" s="192"/>
      <c r="I19" s="1"/>
      <c r="J19" s="43"/>
    </row>
    <row r="20" spans="1:10" ht="20.25" thickBot="1">
      <c r="A20" s="4" t="s">
        <v>6</v>
      </c>
      <c r="B20" s="15" t="s">
        <v>9</v>
      </c>
      <c r="C20" s="29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4"/>
      <c r="J20" s="43"/>
    </row>
    <row r="21" spans="1:10" ht="20.100000000000001" customHeight="1" thickBot="1">
      <c r="A21" s="18" t="str">
        <f>JUV!A28</f>
        <v>OLIVERI CATERINA</v>
      </c>
      <c r="B21" s="24" t="str">
        <f>JUV!B28</f>
        <v>SPGC</v>
      </c>
      <c r="C21" s="30">
        <f>JUV!C28</f>
        <v>37495</v>
      </c>
      <c r="D21" s="25">
        <f>JUV!D28</f>
        <v>2</v>
      </c>
      <c r="E21" s="25">
        <f>JUV!E28</f>
        <v>41</v>
      </c>
      <c r="F21" s="25">
        <f>JUV!F28</f>
        <v>41</v>
      </c>
      <c r="G21" s="25">
        <f>JUV!G28</f>
        <v>82</v>
      </c>
      <c r="H21" s="33" t="s">
        <v>10</v>
      </c>
      <c r="I21" s="15" t="s">
        <v>15</v>
      </c>
      <c r="J21" s="43" t="s">
        <v>229</v>
      </c>
    </row>
    <row r="22" spans="1:10" ht="20.100000000000001" customHeight="1" thickBot="1">
      <c r="A22" s="18" t="str">
        <f>JUV!A29</f>
        <v>AYESA SOFIA ITZIAR</v>
      </c>
      <c r="B22" s="24" t="str">
        <f>JUV!B29</f>
        <v>MDPGC</v>
      </c>
      <c r="C22" s="30">
        <f>JUV!C29</f>
        <v>37876</v>
      </c>
      <c r="D22" s="25">
        <f>JUV!D29</f>
        <v>9</v>
      </c>
      <c r="E22" s="25">
        <f>JUV!E29</f>
        <v>47</v>
      </c>
      <c r="F22" s="25">
        <f>JUV!F29</f>
        <v>43</v>
      </c>
      <c r="G22" s="25">
        <f>JUV!G29</f>
        <v>90</v>
      </c>
      <c r="H22" s="33" t="s">
        <v>10</v>
      </c>
      <c r="I22" s="15" t="s">
        <v>16</v>
      </c>
      <c r="J22" s="43" t="s">
        <v>229</v>
      </c>
    </row>
    <row r="23" spans="1:10" ht="20.100000000000001" customHeight="1" thickBot="1">
      <c r="A23" s="18" t="s">
        <v>145</v>
      </c>
      <c r="B23" s="24" t="s">
        <v>146</v>
      </c>
      <c r="C23" s="30">
        <v>38078</v>
      </c>
      <c r="D23" s="25">
        <v>33</v>
      </c>
      <c r="E23" s="25">
        <v>56</v>
      </c>
      <c r="F23" s="25">
        <v>49</v>
      </c>
      <c r="G23" s="25">
        <f>SUM(E23:F23)</f>
        <v>105</v>
      </c>
      <c r="H23" s="33">
        <f>SUM(G23-D23)</f>
        <v>72</v>
      </c>
      <c r="I23" s="15" t="s">
        <v>17</v>
      </c>
      <c r="J23" s="43" t="s">
        <v>229</v>
      </c>
    </row>
    <row r="24" spans="1:10" ht="20.100000000000001" hidden="1" customHeight="1" thickBot="1">
      <c r="A24" s="18"/>
      <c r="B24" s="24"/>
      <c r="C24" s="30"/>
      <c r="D24" s="25"/>
      <c r="E24" s="25"/>
      <c r="F24" s="25"/>
      <c r="G24" s="25">
        <f>SUM(E24:F24)</f>
        <v>0</v>
      </c>
      <c r="H24" s="33">
        <f>SUM(G24-D24)</f>
        <v>0</v>
      </c>
      <c r="I24" s="15" t="s">
        <v>18</v>
      </c>
      <c r="J24" s="43"/>
    </row>
    <row r="25" spans="1:10" ht="20.25" thickBot="1">
      <c r="A25" s="190" t="str">
        <f>'M 18'!A8</f>
        <v>CABALLEROS MENORES (Clases 03 - 04 y 05)</v>
      </c>
      <c r="B25" s="191"/>
      <c r="C25" s="191"/>
      <c r="D25" s="191"/>
      <c r="E25" s="191"/>
      <c r="F25" s="191"/>
      <c r="G25" s="191"/>
      <c r="H25" s="192"/>
      <c r="I25" s="1"/>
      <c r="J25" s="43"/>
    </row>
    <row r="26" spans="1:10" ht="20.25" thickBot="1">
      <c r="A26" s="4" t="s">
        <v>0</v>
      </c>
      <c r="B26" s="15" t="s">
        <v>9</v>
      </c>
      <c r="C26" s="29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4"/>
      <c r="J26" s="43"/>
    </row>
    <row r="27" spans="1:10" ht="20.100000000000001" customHeight="1" thickBot="1">
      <c r="A27" s="18" t="str">
        <f>'M 18'!A10</f>
        <v>DABOS BENJAMIN</v>
      </c>
      <c r="B27" s="24" t="str">
        <f>'M 18'!B10</f>
        <v>TGC</v>
      </c>
      <c r="C27" s="30">
        <f>'M 18'!C10</f>
        <v>38299</v>
      </c>
      <c r="D27" s="25">
        <f>'M 18'!D10</f>
        <v>-4</v>
      </c>
      <c r="E27" s="25">
        <f>'M 18'!E10</f>
        <v>35</v>
      </c>
      <c r="F27" s="25">
        <f>'M 18'!F10</f>
        <v>36</v>
      </c>
      <c r="G27" s="25">
        <f>'M 18'!G10</f>
        <v>71</v>
      </c>
      <c r="H27" s="33" t="s">
        <v>10</v>
      </c>
      <c r="I27" s="15" t="s">
        <v>15</v>
      </c>
      <c r="J27" s="43" t="s">
        <v>229</v>
      </c>
    </row>
    <row r="28" spans="1:10" ht="20.100000000000001" customHeight="1" thickBot="1">
      <c r="A28" s="18" t="str">
        <f>'M 18'!A11</f>
        <v>GUEVARA GUIDO</v>
      </c>
      <c r="B28" s="24" t="str">
        <f>'M 18'!B11</f>
        <v>CMDP</v>
      </c>
      <c r="C28" s="30">
        <f>'M 18'!C11</f>
        <v>37832</v>
      </c>
      <c r="D28" s="25">
        <f>'M 18'!D11</f>
        <v>1</v>
      </c>
      <c r="E28" s="25">
        <f>'M 18'!E11</f>
        <v>36</v>
      </c>
      <c r="F28" s="25">
        <f>'M 18'!F11</f>
        <v>40</v>
      </c>
      <c r="G28" s="25">
        <f>'M 18'!G11</f>
        <v>76</v>
      </c>
      <c r="H28" s="33" t="s">
        <v>10</v>
      </c>
      <c r="I28" s="15" t="s">
        <v>16</v>
      </c>
      <c r="J28" s="43" t="s">
        <v>229</v>
      </c>
    </row>
    <row r="29" spans="1:10" ht="20.100000000000001" customHeight="1" thickBot="1">
      <c r="A29" s="18" t="s">
        <v>151</v>
      </c>
      <c r="B29" s="24" t="s">
        <v>29</v>
      </c>
      <c r="C29" s="30">
        <v>38079</v>
      </c>
      <c r="D29" s="25">
        <v>33</v>
      </c>
      <c r="E29" s="25">
        <v>50</v>
      </c>
      <c r="F29" s="25">
        <v>52</v>
      </c>
      <c r="G29" s="25">
        <f>SUM(E29:F29)</f>
        <v>102</v>
      </c>
      <c r="H29" s="33">
        <f>SUM(G29-D29)</f>
        <v>69</v>
      </c>
      <c r="I29" s="15" t="s">
        <v>17</v>
      </c>
      <c r="J29" s="43" t="s">
        <v>229</v>
      </c>
    </row>
    <row r="30" spans="1:10" ht="20.100000000000001" customHeight="1" thickBot="1">
      <c r="A30" s="18" t="s">
        <v>57</v>
      </c>
      <c r="B30" s="24" t="s">
        <v>31</v>
      </c>
      <c r="C30" s="30">
        <v>38332</v>
      </c>
      <c r="D30" s="25">
        <v>7</v>
      </c>
      <c r="E30" s="25">
        <v>43</v>
      </c>
      <c r="F30" s="25">
        <v>35</v>
      </c>
      <c r="G30" s="25">
        <f>SUM(E30:F30)</f>
        <v>78</v>
      </c>
      <c r="H30" s="33">
        <f>SUM(G30-D30)</f>
        <v>71</v>
      </c>
      <c r="I30" s="15" t="s">
        <v>18</v>
      </c>
      <c r="J30" s="43" t="s">
        <v>229</v>
      </c>
    </row>
    <row r="31" spans="1:10" ht="20.25" thickBot="1">
      <c r="A31" s="190" t="str">
        <f>'M 15'!A7:H7</f>
        <v>CABALLEROS MENORES DE 15 AÑOS (Clases 06 y Posteriores)</v>
      </c>
      <c r="B31" s="191"/>
      <c r="C31" s="191"/>
      <c r="D31" s="191"/>
      <c r="E31" s="191"/>
      <c r="F31" s="191"/>
      <c r="G31" s="191"/>
      <c r="H31" s="192"/>
      <c r="I31" s="1"/>
      <c r="J31" s="43"/>
    </row>
    <row r="32" spans="1:10" ht="20.25" thickBot="1">
      <c r="A32" s="4" t="s">
        <v>0</v>
      </c>
      <c r="B32" s="15" t="s">
        <v>9</v>
      </c>
      <c r="C32" s="29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64"/>
      <c r="J32" s="43"/>
    </row>
    <row r="33" spans="1:10" ht="20.100000000000001" customHeight="1" thickBot="1">
      <c r="A33" s="18" t="str">
        <f>'M 15'!A9</f>
        <v>BERCHOT TOMAS</v>
      </c>
      <c r="B33" s="24" t="str">
        <f>'M 15'!B9</f>
        <v>MDPGC</v>
      </c>
      <c r="C33" s="30">
        <f>'M 15'!C9</f>
        <v>38884</v>
      </c>
      <c r="D33" s="25">
        <f>'M 15'!D9</f>
        <v>-1</v>
      </c>
      <c r="E33" s="25">
        <f>'M 15'!E9</f>
        <v>37</v>
      </c>
      <c r="F33" s="25">
        <f>'M 15'!F9</f>
        <v>33</v>
      </c>
      <c r="G33" s="25">
        <f>'M 15'!G9</f>
        <v>70</v>
      </c>
      <c r="H33" s="33" t="s">
        <v>10</v>
      </c>
      <c r="I33" s="15" t="s">
        <v>15</v>
      </c>
      <c r="J33" s="43" t="s">
        <v>229</v>
      </c>
    </row>
    <row r="34" spans="1:10" ht="20.100000000000001" customHeight="1" thickBot="1">
      <c r="A34" s="18" t="str">
        <f>'M 15'!A10</f>
        <v>GOTI JULIO</v>
      </c>
      <c r="B34" s="24" t="str">
        <f>'M 15'!B10</f>
        <v>TGC</v>
      </c>
      <c r="C34" s="30">
        <f>'M 15'!C10</f>
        <v>38874</v>
      </c>
      <c r="D34" s="25">
        <f>'M 15'!D10</f>
        <v>2</v>
      </c>
      <c r="E34" s="25">
        <f>'M 15'!E10</f>
        <v>37</v>
      </c>
      <c r="F34" s="25">
        <f>'M 15'!F10</f>
        <v>36</v>
      </c>
      <c r="G34" s="25">
        <f>'M 15'!G10</f>
        <v>73</v>
      </c>
      <c r="H34" s="33" t="s">
        <v>10</v>
      </c>
      <c r="I34" s="15" t="s">
        <v>16</v>
      </c>
      <c r="J34" s="43" t="s">
        <v>229</v>
      </c>
    </row>
    <row r="35" spans="1:10" ht="20.100000000000001" customHeight="1" thickBot="1">
      <c r="A35" s="18" t="s">
        <v>98</v>
      </c>
      <c r="B35" s="24" t="s">
        <v>29</v>
      </c>
      <c r="C35" s="30">
        <v>38848</v>
      </c>
      <c r="D35" s="25">
        <v>32</v>
      </c>
      <c r="E35" s="25">
        <v>49</v>
      </c>
      <c r="F35" s="25">
        <v>47</v>
      </c>
      <c r="G35" s="25">
        <f>SUM(E35:F35)</f>
        <v>96</v>
      </c>
      <c r="H35" s="33">
        <f>SUM(G35-D35)</f>
        <v>64</v>
      </c>
      <c r="I35" s="15" t="s">
        <v>17</v>
      </c>
      <c r="J35" s="43" t="s">
        <v>229</v>
      </c>
    </row>
    <row r="36" spans="1:10" ht="20.100000000000001" customHeight="1" thickBot="1">
      <c r="A36" s="18" t="s">
        <v>99</v>
      </c>
      <c r="B36" s="24" t="s">
        <v>31</v>
      </c>
      <c r="C36" s="30">
        <v>38937</v>
      </c>
      <c r="D36" s="25">
        <v>31</v>
      </c>
      <c r="E36" s="25">
        <v>47</v>
      </c>
      <c r="F36" s="25">
        <v>51</v>
      </c>
      <c r="G36" s="25">
        <f>SUM(E36:F36)</f>
        <v>98</v>
      </c>
      <c r="H36" s="33">
        <f>SUM(G36-D36)</f>
        <v>67</v>
      </c>
      <c r="I36" s="15" t="s">
        <v>18</v>
      </c>
      <c r="J36" s="43" t="s">
        <v>229</v>
      </c>
    </row>
    <row r="37" spans="1:10" ht="20.25" thickBot="1">
      <c r="A37" s="190" t="str">
        <f>'M 15'!A38:H38</f>
        <v>DAMAS MENORES DE 15 AÑOS (Clases 06 y Posteriores)</v>
      </c>
      <c r="B37" s="191"/>
      <c r="C37" s="191"/>
      <c r="D37" s="191"/>
      <c r="E37" s="191"/>
      <c r="F37" s="191"/>
      <c r="G37" s="191"/>
      <c r="H37" s="192"/>
      <c r="I37" s="17"/>
      <c r="J37" s="43"/>
    </row>
    <row r="38" spans="1:10" ht="20.25" thickBot="1">
      <c r="A38" s="4" t="s">
        <v>6</v>
      </c>
      <c r="B38" s="15" t="s">
        <v>9</v>
      </c>
      <c r="C38" s="29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4"/>
      <c r="J38" s="43"/>
    </row>
    <row r="39" spans="1:10" ht="20.100000000000001" customHeight="1" thickBot="1">
      <c r="A39" s="18" t="str">
        <f>'M 15'!A40</f>
        <v>RAMPOLDI SARA ALESSIA</v>
      </c>
      <c r="B39" s="24" t="str">
        <f>'M 15'!B40</f>
        <v>CMDP</v>
      </c>
      <c r="C39" s="30">
        <f>'M 15'!C40</f>
        <v>38986</v>
      </c>
      <c r="D39" s="25">
        <f>'M 15'!D40</f>
        <v>1</v>
      </c>
      <c r="E39" s="25">
        <f>'M 15'!E40</f>
        <v>39</v>
      </c>
      <c r="F39" s="25">
        <f>'M 15'!F40</f>
        <v>41</v>
      </c>
      <c r="G39" s="25">
        <f>'M 15'!G40</f>
        <v>80</v>
      </c>
      <c r="H39" s="33">
        <f>'M 15'!H40</f>
        <v>79</v>
      </c>
      <c r="I39" s="15" t="s">
        <v>15</v>
      </c>
      <c r="J39" s="43" t="s">
        <v>229</v>
      </c>
    </row>
    <row r="40" spans="1:10" ht="20.100000000000001" customHeight="1" thickBot="1">
      <c r="A40" s="18" t="str">
        <f>'M 15'!A41</f>
        <v>MARTIN IARA</v>
      </c>
      <c r="B40" s="24" t="str">
        <f>'M 15'!B41</f>
        <v>CMDP</v>
      </c>
      <c r="C40" s="30">
        <f>'M 15'!C41</f>
        <v>38873</v>
      </c>
      <c r="D40" s="25">
        <f>'M 15'!D41</f>
        <v>1</v>
      </c>
      <c r="E40" s="25">
        <f>'M 15'!E41</f>
        <v>43</v>
      </c>
      <c r="F40" s="25">
        <f>'M 15'!F41</f>
        <v>38</v>
      </c>
      <c r="G40" s="25">
        <f>'M 15'!G41</f>
        <v>81</v>
      </c>
      <c r="H40" s="33">
        <f>'M 15'!H41</f>
        <v>80</v>
      </c>
      <c r="I40" s="15" t="s">
        <v>16</v>
      </c>
      <c r="J40" s="43" t="s">
        <v>229</v>
      </c>
    </row>
    <row r="41" spans="1:10" ht="20.100000000000001" customHeight="1" thickBot="1">
      <c r="A41" s="18" t="s">
        <v>161</v>
      </c>
      <c r="B41" s="24" t="s">
        <v>31</v>
      </c>
      <c r="C41" s="30">
        <v>38887</v>
      </c>
      <c r="D41" s="25">
        <v>15</v>
      </c>
      <c r="E41" s="25">
        <v>41</v>
      </c>
      <c r="F41" s="25">
        <v>41</v>
      </c>
      <c r="G41" s="25">
        <f>SUM(E41:F41)</f>
        <v>82</v>
      </c>
      <c r="H41" s="33">
        <f>SUM(G41-D41)</f>
        <v>67</v>
      </c>
      <c r="I41" s="15" t="s">
        <v>17</v>
      </c>
      <c r="J41" s="43" t="s">
        <v>229</v>
      </c>
    </row>
    <row r="42" spans="1:10" ht="20.100000000000001" hidden="1" customHeight="1" thickBot="1">
      <c r="A42" s="18"/>
      <c r="B42" s="24"/>
      <c r="C42" s="30"/>
      <c r="D42" s="25"/>
      <c r="E42" s="25"/>
      <c r="F42" s="25"/>
      <c r="G42" s="25">
        <f>SUM(E42:F42)</f>
        <v>0</v>
      </c>
      <c r="H42" s="33">
        <f>SUM(G42-D42)</f>
        <v>0</v>
      </c>
      <c r="I42" s="15" t="s">
        <v>18</v>
      </c>
      <c r="J42" s="43"/>
    </row>
    <row r="43" spans="1:10" ht="20.25" thickBot="1">
      <c r="A43" s="190" t="str">
        <f>'M 13'!A8:H8</f>
        <v>CABALLEROS MENORES DE 13 AÑOS (Clases 08 y post.)</v>
      </c>
      <c r="B43" s="191"/>
      <c r="C43" s="191"/>
      <c r="D43" s="191"/>
      <c r="E43" s="191"/>
      <c r="F43" s="191"/>
      <c r="G43" s="191"/>
      <c r="H43" s="192"/>
      <c r="I43" s="14"/>
      <c r="J43" s="43"/>
    </row>
    <row r="44" spans="1:10" ht="20.25" thickBot="1">
      <c r="A44" s="4" t="s">
        <v>0</v>
      </c>
      <c r="B44" s="15" t="s">
        <v>9</v>
      </c>
      <c r="C44" s="29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4"/>
      <c r="J44" s="43"/>
    </row>
    <row r="45" spans="1:10" ht="20.100000000000001" customHeight="1" thickBot="1">
      <c r="A45" s="18" t="str">
        <f>'M 13'!A10</f>
        <v>PATTI NICOLAS</v>
      </c>
      <c r="B45" s="24" t="str">
        <f>'M 13'!B10</f>
        <v>SPGC</v>
      </c>
      <c r="C45" s="30">
        <f>'M 13'!C10</f>
        <v>39770</v>
      </c>
      <c r="D45" s="25">
        <f>'M 13'!D10</f>
        <v>14</v>
      </c>
      <c r="E45" s="25">
        <f>'M 13'!E10</f>
        <v>42</v>
      </c>
      <c r="F45" s="25">
        <f>'M 13'!F10</f>
        <v>38</v>
      </c>
      <c r="G45" s="25">
        <f>'M 13'!G10</f>
        <v>80</v>
      </c>
      <c r="H45" s="33" t="s">
        <v>10</v>
      </c>
      <c r="I45" s="15" t="s">
        <v>15</v>
      </c>
      <c r="J45" s="43" t="s">
        <v>229</v>
      </c>
    </row>
    <row r="46" spans="1:10" ht="20.100000000000001" customHeight="1" thickBot="1">
      <c r="A46" s="18" t="str">
        <f>'M 13'!A11</f>
        <v>RAMPEZZOTTI BARTOLOME</v>
      </c>
      <c r="B46" s="24" t="str">
        <f>'M 13'!B11</f>
        <v>TGC</v>
      </c>
      <c r="C46" s="30">
        <f>'M 13'!C11</f>
        <v>40007</v>
      </c>
      <c r="D46" s="25">
        <f>'M 13'!D11</f>
        <v>17</v>
      </c>
      <c r="E46" s="25">
        <f>'M 13'!E11</f>
        <v>41</v>
      </c>
      <c r="F46" s="25">
        <f>'M 13'!F11</f>
        <v>41</v>
      </c>
      <c r="G46" s="25">
        <f>'M 13'!G11</f>
        <v>82</v>
      </c>
      <c r="H46" s="33" t="s">
        <v>10</v>
      </c>
      <c r="I46" s="15" t="s">
        <v>16</v>
      </c>
      <c r="J46" s="43" t="s">
        <v>229</v>
      </c>
    </row>
    <row r="47" spans="1:10" ht="20.100000000000001" customHeight="1" thickBot="1">
      <c r="A47" s="18" t="s">
        <v>36</v>
      </c>
      <c r="B47" s="24" t="s">
        <v>28</v>
      </c>
      <c r="C47" s="30">
        <v>39699</v>
      </c>
      <c r="D47" s="25">
        <v>19</v>
      </c>
      <c r="E47" s="25">
        <v>45</v>
      </c>
      <c r="F47" s="25">
        <v>43</v>
      </c>
      <c r="G47" s="25">
        <f>SUM(E47:F47)</f>
        <v>88</v>
      </c>
      <c r="H47" s="33">
        <f>SUM(G47-D47)</f>
        <v>69</v>
      </c>
      <c r="I47" s="15" t="s">
        <v>17</v>
      </c>
      <c r="J47" s="43" t="s">
        <v>229</v>
      </c>
    </row>
    <row r="48" spans="1:10" ht="20.100000000000001" customHeight="1" thickBot="1">
      <c r="A48" s="18" t="s">
        <v>82</v>
      </c>
      <c r="B48" s="24" t="s">
        <v>31</v>
      </c>
      <c r="C48" s="30">
        <v>39914</v>
      </c>
      <c r="D48" s="25">
        <v>21</v>
      </c>
      <c r="E48" s="25">
        <v>43</v>
      </c>
      <c r="F48" s="25">
        <v>47</v>
      </c>
      <c r="G48" s="25">
        <f>SUM(E48:F48)</f>
        <v>90</v>
      </c>
      <c r="H48" s="33">
        <f>SUM(G48-D48)</f>
        <v>69</v>
      </c>
      <c r="I48" s="15" t="s">
        <v>18</v>
      </c>
      <c r="J48" s="43" t="s">
        <v>229</v>
      </c>
    </row>
    <row r="49" spans="10:10">
      <c r="J49" s="43"/>
    </row>
  </sheetData>
  <mergeCells count="13">
    <mergeCell ref="A31:H31"/>
    <mergeCell ref="A37:H37"/>
    <mergeCell ref="A43:H43"/>
    <mergeCell ref="A7:H7"/>
    <mergeCell ref="A13:H13"/>
    <mergeCell ref="A19:H19"/>
    <mergeCell ref="A25:H25"/>
    <mergeCell ref="A5:H5"/>
    <mergeCell ref="A6:H6"/>
    <mergeCell ref="A1:H1"/>
    <mergeCell ref="A2:H2"/>
    <mergeCell ref="A3:H3"/>
    <mergeCell ref="A4:H4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73"/>
  <sheetViews>
    <sheetView zoomScale="70" zoomScaleNormal="70" workbookViewId="0">
      <selection sqref="A1:D1"/>
    </sheetView>
  </sheetViews>
  <sheetFormatPr baseColWidth="10" defaultRowHeight="18.75"/>
  <cols>
    <col min="1" max="1" width="53.5703125" style="13" bestFit="1" customWidth="1"/>
    <col min="2" max="2" width="13.28515625" style="16" bestFit="1" customWidth="1"/>
    <col min="3" max="3" width="15.7109375" style="62" bestFit="1" customWidth="1"/>
    <col min="4" max="4" width="10.85546875" style="16" bestFit="1" customWidth="1"/>
    <col min="5" max="5" width="4.28515625" style="13" bestFit="1" customWidth="1"/>
    <col min="6" max="16384" width="11.42578125" style="13"/>
  </cols>
  <sheetData>
    <row r="1" spans="1:5" ht="19.5">
      <c r="A1" s="187" t="str">
        <f>JUV!A1</f>
        <v>VILLA GESELL</v>
      </c>
      <c r="B1" s="187"/>
      <c r="C1" s="187"/>
      <c r="D1" s="187"/>
      <c r="E1" s="43"/>
    </row>
    <row r="2" spans="1:5" ht="19.5">
      <c r="A2" s="187" t="str">
        <f>JUV!A2</f>
        <v>GOLF CLUB</v>
      </c>
      <c r="B2" s="187"/>
      <c r="C2" s="187"/>
      <c r="D2" s="187"/>
      <c r="E2" s="43"/>
    </row>
    <row r="3" spans="1:5" ht="19.5">
      <c r="A3" s="187" t="str">
        <f>JUV!A3</f>
        <v>FEDERACION REGIONAL DE GOLF MAR Y SIERRAS</v>
      </c>
      <c r="B3" s="187"/>
      <c r="C3" s="187"/>
      <c r="D3" s="187"/>
      <c r="E3" s="43"/>
    </row>
    <row r="4" spans="1:5" ht="19.5">
      <c r="A4" s="189" t="s">
        <v>12</v>
      </c>
      <c r="B4" s="189"/>
      <c r="C4" s="189"/>
      <c r="D4" s="189"/>
      <c r="E4" s="43"/>
    </row>
    <row r="5" spans="1:5" ht="19.5">
      <c r="A5" s="187" t="s">
        <v>14</v>
      </c>
      <c r="B5" s="187"/>
      <c r="C5" s="187"/>
      <c r="D5" s="187"/>
      <c r="E5" s="43"/>
    </row>
    <row r="6" spans="1:5" ht="19.5">
      <c r="A6" s="187" t="str">
        <f>JUV!A6</f>
        <v>DOMINGO 09 DE MAYO DE 2021</v>
      </c>
      <c r="B6" s="187"/>
      <c r="C6" s="187"/>
      <c r="D6" s="187"/>
      <c r="E6" s="43"/>
    </row>
    <row r="7" spans="1:5" ht="20.25" thickBot="1">
      <c r="A7" s="47"/>
      <c r="B7" s="47"/>
      <c r="C7" s="47"/>
      <c r="D7" s="47"/>
      <c r="E7" s="43"/>
    </row>
    <row r="8" spans="1:5" ht="20.25" thickBot="1">
      <c r="A8" s="190" t="str">
        <f>ALBATROS!A22</f>
        <v>ALBATROS - DAMAS CLASES 08 - 09 -</v>
      </c>
      <c r="B8" s="193"/>
      <c r="C8" s="193"/>
      <c r="D8" s="192"/>
      <c r="E8" s="43"/>
    </row>
    <row r="9" spans="1:5" s="47" customFormat="1" ht="20.25" thickBot="1">
      <c r="A9" s="44" t="s">
        <v>6</v>
      </c>
      <c r="B9" s="15" t="s">
        <v>9</v>
      </c>
      <c r="C9" s="48" t="s">
        <v>21</v>
      </c>
      <c r="D9" s="45" t="s">
        <v>8</v>
      </c>
      <c r="E9" s="43"/>
    </row>
    <row r="10" spans="1:5" ht="19.5">
      <c r="A10" s="49" t="str">
        <f>ALBATROS!A24</f>
        <v>CACACE ISABELLA</v>
      </c>
      <c r="B10" s="50" t="str">
        <f>ALBATROS!B24</f>
        <v>CMDP</v>
      </c>
      <c r="C10" s="51">
        <f>ALBATROS!C24</f>
        <v>39869</v>
      </c>
      <c r="D10" s="52">
        <f>ALBATROS!D24</f>
        <v>59</v>
      </c>
      <c r="E10" s="43" t="s">
        <v>229</v>
      </c>
    </row>
    <row r="11" spans="1:5" ht="19.5">
      <c r="A11" s="53" t="str">
        <f>ALBATROS!A25</f>
        <v>DE MARTINO BERNARDITA</v>
      </c>
      <c r="B11" s="54" t="str">
        <f>ALBATROS!B25</f>
        <v>GCD</v>
      </c>
      <c r="C11" s="55">
        <f>ALBATROS!C25</f>
        <v>39750</v>
      </c>
      <c r="D11" s="56">
        <f>ALBATROS!D25</f>
        <v>67</v>
      </c>
      <c r="E11" s="43" t="s">
        <v>229</v>
      </c>
    </row>
    <row r="12" spans="1:5" ht="20.25" thickBot="1">
      <c r="A12" s="57" t="str">
        <f>ALBATROS!A26</f>
        <v>MAGGIO ERIKA</v>
      </c>
      <c r="B12" s="46" t="str">
        <f>ALBATROS!B26</f>
        <v>ML</v>
      </c>
      <c r="C12" s="58">
        <f>ALBATROS!C26</f>
        <v>39580</v>
      </c>
      <c r="D12" s="59">
        <f>ALBATROS!D26</f>
        <v>72</v>
      </c>
      <c r="E12" s="43" t="s">
        <v>229</v>
      </c>
    </row>
    <row r="13" spans="1:5" ht="19.5" thickBot="1">
      <c r="B13" s="13"/>
      <c r="C13" s="60"/>
      <c r="D13" s="13"/>
      <c r="E13" s="43"/>
    </row>
    <row r="14" spans="1:5" ht="20.25" thickBot="1">
      <c r="A14" s="190" t="str">
        <f>ALBATROS!A8</f>
        <v>ALBATROS - CABALLEROS CLASES 08 - 09 -</v>
      </c>
      <c r="B14" s="191"/>
      <c r="C14" s="191"/>
      <c r="D14" s="192"/>
      <c r="E14" s="43"/>
    </row>
    <row r="15" spans="1:5" ht="20.25" thickBot="1">
      <c r="A15" s="15" t="s">
        <v>0</v>
      </c>
      <c r="B15" s="15" t="s">
        <v>9</v>
      </c>
      <c r="C15" s="48" t="s">
        <v>21</v>
      </c>
      <c r="D15" s="15" t="s">
        <v>8</v>
      </c>
      <c r="E15" s="43"/>
    </row>
    <row r="16" spans="1:5" ht="19.5">
      <c r="A16" s="49" t="str">
        <f>ALBATROS!A10</f>
        <v>PORTIS SANTIAGO</v>
      </c>
      <c r="B16" s="50" t="str">
        <f>ALBATROS!B10</f>
        <v>CMDP</v>
      </c>
      <c r="C16" s="51">
        <f>ALBATROS!C10</f>
        <v>40175</v>
      </c>
      <c r="D16" s="52">
        <f>ALBATROS!D10</f>
        <v>46</v>
      </c>
      <c r="E16" s="43" t="s">
        <v>229</v>
      </c>
    </row>
    <row r="17" spans="1:5" ht="19.5">
      <c r="A17" s="53" t="str">
        <f>ALBATROS!A11</f>
        <v>LANCELOTTI VALENTINO</v>
      </c>
      <c r="B17" s="54" t="str">
        <f>ALBATROS!B11</f>
        <v>CMDP</v>
      </c>
      <c r="C17" s="55">
        <f>ALBATROS!C11</f>
        <v>39762</v>
      </c>
      <c r="D17" s="56">
        <f>ALBATROS!D11</f>
        <v>50</v>
      </c>
      <c r="E17" s="43" t="s">
        <v>229</v>
      </c>
    </row>
    <row r="18" spans="1:5" ht="20.25" thickBot="1">
      <c r="A18" s="57" t="str">
        <f>ALBATROS!A12</f>
        <v>LANDI AGUSTIN</v>
      </c>
      <c r="B18" s="46" t="str">
        <f>ALBATROS!B12</f>
        <v>MDPGC</v>
      </c>
      <c r="C18" s="58">
        <f>ALBATROS!C12</f>
        <v>39819</v>
      </c>
      <c r="D18" s="59">
        <f>ALBATROS!D12</f>
        <v>51</v>
      </c>
      <c r="E18" s="43" t="s">
        <v>229</v>
      </c>
    </row>
    <row r="19" spans="1:5" ht="19.5" thickBot="1">
      <c r="B19" s="13"/>
      <c r="C19" s="60"/>
      <c r="D19" s="13"/>
      <c r="E19" s="43"/>
    </row>
    <row r="20" spans="1:5" ht="20.25" thickBot="1">
      <c r="A20" s="190" t="str">
        <f>EAGLES!A31</f>
        <v>EAGLES - DAMAS CLASES 10 - 11 -</v>
      </c>
      <c r="B20" s="191"/>
      <c r="C20" s="191"/>
      <c r="D20" s="192"/>
      <c r="E20" s="43"/>
    </row>
    <row r="21" spans="1:5" s="47" customFormat="1" ht="20.25" thickBot="1">
      <c r="A21" s="15" t="s">
        <v>6</v>
      </c>
      <c r="B21" s="15" t="s">
        <v>9</v>
      </c>
      <c r="C21" s="48" t="s">
        <v>21</v>
      </c>
      <c r="D21" s="15" t="s">
        <v>8</v>
      </c>
      <c r="E21" s="43"/>
    </row>
    <row r="22" spans="1:5" ht="19.5">
      <c r="A22" s="49" t="str">
        <f>EAGLES!A33</f>
        <v>JENKINS UMA</v>
      </c>
      <c r="B22" s="50" t="str">
        <f>EAGLES!B33</f>
        <v>MDPGC</v>
      </c>
      <c r="C22" s="51">
        <f>EAGLES!C33</f>
        <v>40439</v>
      </c>
      <c r="D22" s="52">
        <f>EAGLES!D33</f>
        <v>47</v>
      </c>
      <c r="E22" s="43" t="s">
        <v>229</v>
      </c>
    </row>
    <row r="23" spans="1:5" ht="19.5">
      <c r="A23" s="53" t="str">
        <f>EAGLES!A34</f>
        <v>BIONDELLI ALEGRA</v>
      </c>
      <c r="B23" s="54" t="str">
        <f>EAGLES!B34</f>
        <v>SPGC</v>
      </c>
      <c r="C23" s="55">
        <f>EAGLES!C34</f>
        <v>40616</v>
      </c>
      <c r="D23" s="56">
        <f>EAGLES!D34</f>
        <v>59</v>
      </c>
      <c r="E23" s="43" t="s">
        <v>229</v>
      </c>
    </row>
    <row r="24" spans="1:5" ht="20.25" thickBot="1">
      <c r="A24" s="57" t="str">
        <f>EAGLES!A35</f>
        <v>PORCEL ALFONSINA</v>
      </c>
      <c r="B24" s="46" t="str">
        <f>EAGLES!B35</f>
        <v>SPGC</v>
      </c>
      <c r="C24" s="58">
        <f>EAGLES!C35</f>
        <v>40326</v>
      </c>
      <c r="D24" s="59">
        <f>EAGLES!D35</f>
        <v>64</v>
      </c>
      <c r="E24" s="43" t="s">
        <v>229</v>
      </c>
    </row>
    <row r="25" spans="1:5" ht="19.5" thickBot="1">
      <c r="B25" s="13"/>
      <c r="C25" s="60"/>
      <c r="D25" s="13"/>
      <c r="E25" s="43"/>
    </row>
    <row r="26" spans="1:5" ht="20.25" thickBot="1">
      <c r="A26" s="190" t="str">
        <f>EAGLES!A7</f>
        <v>EAGLES - CABALLEROS CLASES 10 - 11 -</v>
      </c>
      <c r="B26" s="191"/>
      <c r="C26" s="191"/>
      <c r="D26" s="192"/>
      <c r="E26" s="43"/>
    </row>
    <row r="27" spans="1:5" ht="20.25" thickBot="1">
      <c r="A27" s="15" t="s">
        <v>0</v>
      </c>
      <c r="B27" s="15" t="s">
        <v>9</v>
      </c>
      <c r="C27" s="48" t="s">
        <v>21</v>
      </c>
      <c r="D27" s="15" t="s">
        <v>8</v>
      </c>
      <c r="E27" s="43"/>
    </row>
    <row r="28" spans="1:5" ht="19.5">
      <c r="A28" s="49" t="str">
        <f>EAGLES!A9</f>
        <v>JUAREZ GOÑI FRANCISCO QUINTO</v>
      </c>
      <c r="B28" s="50" t="str">
        <f>EAGLES!B9</f>
        <v>TGC</v>
      </c>
      <c r="C28" s="51">
        <f>EAGLES!C9</f>
        <v>40437</v>
      </c>
      <c r="D28" s="52">
        <f>EAGLES!D9</f>
        <v>41</v>
      </c>
      <c r="E28" s="43" t="s">
        <v>229</v>
      </c>
    </row>
    <row r="29" spans="1:5" ht="19.5">
      <c r="A29" s="53" t="str">
        <f>EAGLES!A10</f>
        <v>CRUZ AUGUSTO (Ult. 6 H. 31)</v>
      </c>
      <c r="B29" s="54" t="str">
        <f>EAGLES!B10</f>
        <v>EVTGC</v>
      </c>
      <c r="C29" s="55">
        <f>EAGLES!C10</f>
        <v>40766</v>
      </c>
      <c r="D29" s="56">
        <f>EAGLES!D10</f>
        <v>47</v>
      </c>
      <c r="E29" s="43" t="s">
        <v>229</v>
      </c>
    </row>
    <row r="30" spans="1:5" ht="20.25" thickBot="1">
      <c r="A30" s="57" t="str">
        <f>EAGLES!A11</f>
        <v>GALOPPO SANTINO  (Ult. 6 H. 32)</v>
      </c>
      <c r="B30" s="46" t="str">
        <f>EAGLES!B11</f>
        <v>CMDP</v>
      </c>
      <c r="C30" s="58">
        <f>EAGLES!C11</f>
        <v>40280</v>
      </c>
      <c r="D30" s="59">
        <f>EAGLES!D11</f>
        <v>47</v>
      </c>
      <c r="E30" s="43" t="s">
        <v>229</v>
      </c>
    </row>
    <row r="31" spans="1:5" ht="19.5" thickBot="1">
      <c r="B31" s="13"/>
      <c r="C31" s="60"/>
      <c r="D31" s="13"/>
      <c r="E31" s="43"/>
    </row>
    <row r="32" spans="1:5" ht="20.25" thickBot="1">
      <c r="A32" s="190" t="str">
        <f>BIRDIES!A8</f>
        <v>BIRDIES - CABALLEROS CLASES 12 Y POSTERIORES -</v>
      </c>
      <c r="B32" s="191"/>
      <c r="C32" s="191"/>
      <c r="D32" s="192"/>
      <c r="E32" s="43"/>
    </row>
    <row r="33" spans="1:5" ht="20.25" thickBot="1">
      <c r="A33" s="4" t="s">
        <v>0</v>
      </c>
      <c r="B33" s="4" t="s">
        <v>9</v>
      </c>
      <c r="C33" s="48" t="s">
        <v>21</v>
      </c>
      <c r="D33" s="4" t="s">
        <v>8</v>
      </c>
      <c r="E33" s="43"/>
    </row>
    <row r="34" spans="1:5" ht="19.5">
      <c r="A34" s="49" t="str">
        <f>BIRDIES!A10</f>
        <v>GOTI ALFONSO</v>
      </c>
      <c r="B34" s="50" t="str">
        <f>BIRDIES!B10</f>
        <v>TGC</v>
      </c>
      <c r="C34" s="51">
        <f>BIRDIES!C10</f>
        <v>40952</v>
      </c>
      <c r="D34" s="52">
        <f>BIRDIES!D10</f>
        <v>39</v>
      </c>
      <c r="E34" s="43" t="s">
        <v>229</v>
      </c>
    </row>
    <row r="35" spans="1:5" ht="19.5">
      <c r="A35" s="53" t="str">
        <f>BIRDIES!A11</f>
        <v>PATTI VICENTE</v>
      </c>
      <c r="B35" s="54" t="str">
        <f>BIRDIES!B11</f>
        <v>SPGC</v>
      </c>
      <c r="C35" s="55">
        <f>BIRDIES!C11</f>
        <v>41123</v>
      </c>
      <c r="D35" s="56">
        <f>BIRDIES!D11</f>
        <v>40</v>
      </c>
      <c r="E35" s="43" t="s">
        <v>229</v>
      </c>
    </row>
    <row r="36" spans="1:5" ht="20.25" thickBot="1">
      <c r="A36" s="57" t="str">
        <f>BIRDIES!A12</f>
        <v>PARASUCO AXEL GONZALO</v>
      </c>
      <c r="B36" s="46" t="str">
        <f>BIRDIES!B12</f>
        <v>EVTGC</v>
      </c>
      <c r="C36" s="58">
        <f>BIRDIES!C12</f>
        <v>41137</v>
      </c>
      <c r="D36" s="59">
        <f>BIRDIES!D12</f>
        <v>42</v>
      </c>
      <c r="E36" s="43" t="s">
        <v>229</v>
      </c>
    </row>
    <row r="37" spans="1:5" ht="20.25" thickBot="1">
      <c r="A37" s="69"/>
      <c r="B37" s="70"/>
      <c r="C37" s="71"/>
      <c r="D37" s="68"/>
      <c r="E37" s="43"/>
    </row>
    <row r="38" spans="1:5" ht="20.25" thickBot="1">
      <c r="A38" s="190" t="str">
        <f>BIRDIES!A20</f>
        <v>BIRDIES - DAMAS CLASES 12 Y POSTERIORES -</v>
      </c>
      <c r="B38" s="191"/>
      <c r="C38" s="191"/>
      <c r="D38" s="192"/>
      <c r="E38" s="43"/>
    </row>
    <row r="39" spans="1:5" ht="20.25" thickBot="1">
      <c r="A39" s="4" t="s">
        <v>0</v>
      </c>
      <c r="B39" s="4" t="s">
        <v>9</v>
      </c>
      <c r="C39" s="48" t="s">
        <v>21</v>
      </c>
      <c r="D39" s="4" t="s">
        <v>8</v>
      </c>
      <c r="E39" s="43"/>
    </row>
    <row r="40" spans="1:5" ht="19.5">
      <c r="A40" s="49" t="str">
        <f>BIRDIES!A22</f>
        <v>RAMPEZZOTI JUSTINA</v>
      </c>
      <c r="B40" s="50" t="str">
        <f>BIRDIES!B22</f>
        <v>TGC</v>
      </c>
      <c r="C40" s="51">
        <f>BIRDIES!C22</f>
        <v>40917</v>
      </c>
      <c r="D40" s="52">
        <f>BIRDIES!D22</f>
        <v>50</v>
      </c>
      <c r="E40" s="43" t="s">
        <v>229</v>
      </c>
    </row>
    <row r="41" spans="1:5" ht="19.5">
      <c r="A41" s="53" t="str">
        <f>BIRDIES!A23</f>
        <v>PORCEL MARGARITA</v>
      </c>
      <c r="B41" s="54" t="str">
        <f>BIRDIES!B23</f>
        <v>SPGC</v>
      </c>
      <c r="C41" s="55">
        <f>BIRDIES!C23</f>
        <v>41055</v>
      </c>
      <c r="D41" s="56">
        <f>BIRDIES!D23</f>
        <v>60</v>
      </c>
      <c r="E41" s="43" t="s">
        <v>229</v>
      </c>
    </row>
    <row r="42" spans="1:5" ht="20.25" thickBot="1">
      <c r="A42" s="57" t="str">
        <f>BIRDIES!A24</f>
        <v>CEJAS CATALINA</v>
      </c>
      <c r="B42" s="46" t="str">
        <f>BIRDIES!B24</f>
        <v>MDPGC</v>
      </c>
      <c r="C42" s="58">
        <f>BIRDIES!C24</f>
        <v>41129</v>
      </c>
      <c r="D42" s="59">
        <f>BIRDIES!D24</f>
        <v>64</v>
      </c>
      <c r="E42" s="43" t="s">
        <v>229</v>
      </c>
    </row>
    <row r="43" spans="1:5" ht="19.5">
      <c r="A43" s="69"/>
      <c r="B43" s="70"/>
      <c r="C43" s="71"/>
      <c r="D43" s="68"/>
      <c r="E43" s="43"/>
    </row>
    <row r="44" spans="1:5" ht="20.25" thickBot="1">
      <c r="A44" s="69"/>
      <c r="B44" s="70"/>
      <c r="C44" s="71"/>
      <c r="D44" s="94"/>
      <c r="E44" s="43"/>
    </row>
    <row r="45" spans="1:5" ht="20.25" thickBot="1">
      <c r="A45" s="190" t="str">
        <f>PROMOCIONALES!A8</f>
        <v>CATEGORIA PROMOCIONALES A HCP.</v>
      </c>
      <c r="B45" s="191"/>
      <c r="C45" s="191"/>
      <c r="D45" s="192"/>
      <c r="E45" s="43"/>
    </row>
    <row r="46" spans="1:5" ht="20.25" thickBot="1">
      <c r="A46" s="4" t="s">
        <v>0</v>
      </c>
      <c r="B46" s="4" t="s">
        <v>9</v>
      </c>
      <c r="C46" s="48" t="s">
        <v>21</v>
      </c>
      <c r="D46" s="4" t="s">
        <v>8</v>
      </c>
      <c r="E46" s="43"/>
    </row>
    <row r="47" spans="1:5" ht="19.5">
      <c r="A47" s="49" t="str">
        <f>PROMOCIONALES!A10</f>
        <v>CEJAS SANTIAGO</v>
      </c>
      <c r="B47" s="50" t="str">
        <f>PROMOCIONALES!B10</f>
        <v>MDPGC</v>
      </c>
      <c r="C47" s="51">
        <f>PROMOCIONALES!C10</f>
        <v>38531</v>
      </c>
      <c r="D47" s="52">
        <f>PROMOCIONALES!D10</f>
        <v>57</v>
      </c>
      <c r="E47" s="43" t="s">
        <v>229</v>
      </c>
    </row>
    <row r="48" spans="1:5" ht="20.25" thickBot="1">
      <c r="A48" s="90" t="str">
        <f>PROMOCIONALES!A11</f>
        <v>PEYROUS NOAH</v>
      </c>
      <c r="B48" s="86" t="str">
        <f>PROMOCIONALES!B11</f>
        <v>VGGC</v>
      </c>
      <c r="C48" s="87">
        <f>PROMOCIONALES!C11</f>
        <v>38910</v>
      </c>
      <c r="D48" s="91">
        <f>PROMOCIONALES!D11</f>
        <v>59</v>
      </c>
      <c r="E48" s="43" t="s">
        <v>229</v>
      </c>
    </row>
    <row r="49" spans="1:5" ht="20.25" thickBot="1">
      <c r="A49" s="69"/>
      <c r="B49" s="70"/>
      <c r="C49" s="71"/>
      <c r="D49" s="68"/>
      <c r="E49" s="43"/>
    </row>
    <row r="50" spans="1:5" ht="20.25" thickBot="1">
      <c r="A50" s="190" t="s">
        <v>13</v>
      </c>
      <c r="B50" s="191"/>
      <c r="C50" s="191"/>
      <c r="D50" s="192"/>
      <c r="E50" s="43"/>
    </row>
    <row r="51" spans="1:5" ht="20.25" thickBot="1">
      <c r="A51" s="4" t="s">
        <v>0</v>
      </c>
      <c r="B51" s="4" t="s">
        <v>9</v>
      </c>
      <c r="C51" s="61" t="s">
        <v>10</v>
      </c>
      <c r="D51" s="4" t="s">
        <v>25</v>
      </c>
      <c r="E51" s="43"/>
    </row>
    <row r="52" spans="1:5" ht="19.5">
      <c r="A52" s="53" t="str">
        <f>'5 H Y H.A. Y GGII'!A10</f>
        <v>FALLICO GONZALEZ JOAQUIN</v>
      </c>
      <c r="B52" s="231" t="str">
        <f>'5 H Y H.A. Y GGII'!B10</f>
        <v>NGC</v>
      </c>
      <c r="C52" s="55" t="s">
        <v>10</v>
      </c>
      <c r="D52" s="56">
        <f>'5 H Y H.A. Y GGII'!C10</f>
        <v>26</v>
      </c>
      <c r="E52" s="43" t="s">
        <v>229</v>
      </c>
    </row>
    <row r="53" spans="1:5" ht="19.5">
      <c r="A53" s="53" t="str">
        <f>'5 H Y H.A. Y GGII'!A11</f>
        <v>DEL CERRO JUANA</v>
      </c>
      <c r="B53" s="231" t="str">
        <f>'5 H Y H.A. Y GGII'!B11</f>
        <v>CMDP</v>
      </c>
      <c r="C53" s="55" t="s">
        <v>10</v>
      </c>
      <c r="D53" s="56">
        <f>'5 H Y H.A. Y GGII'!C11</f>
        <v>28</v>
      </c>
      <c r="E53" s="43" t="s">
        <v>229</v>
      </c>
    </row>
    <row r="54" spans="1:5" ht="19.5">
      <c r="A54" s="53" t="str">
        <f>'5 H Y H.A. Y GGII'!A12</f>
        <v>HAUQUI MANUEL</v>
      </c>
      <c r="B54" s="231" t="str">
        <f>'5 H Y H.A. Y GGII'!B12</f>
        <v>GCD</v>
      </c>
      <c r="C54" s="55" t="s">
        <v>10</v>
      </c>
      <c r="D54" s="56">
        <f>'5 H Y H.A. Y GGII'!C12</f>
        <v>28</v>
      </c>
      <c r="E54" s="43" t="s">
        <v>229</v>
      </c>
    </row>
    <row r="55" spans="1:5" ht="19.5">
      <c r="A55" s="53" t="str">
        <f>'5 H Y H.A. Y GGII'!A13</f>
        <v>SALANUEVA JULIANA</v>
      </c>
      <c r="B55" s="231" t="str">
        <f>'5 H Y H.A. Y GGII'!B13</f>
        <v>EVTGC</v>
      </c>
      <c r="C55" s="55" t="s">
        <v>10</v>
      </c>
      <c r="D55" s="56">
        <f>'5 H Y H.A. Y GGII'!C13</f>
        <v>29</v>
      </c>
      <c r="E55" s="43" t="s">
        <v>229</v>
      </c>
    </row>
    <row r="56" spans="1:5" ht="19.5">
      <c r="A56" s="53" t="str">
        <f>'5 H Y H.A. Y GGII'!A14</f>
        <v>MORELLO JUAN</v>
      </c>
      <c r="B56" s="231" t="str">
        <f>'5 H Y H.A. Y GGII'!B14</f>
        <v>GCD</v>
      </c>
      <c r="C56" s="55" t="s">
        <v>10</v>
      </c>
      <c r="D56" s="56">
        <f>'5 H Y H.A. Y GGII'!C14</f>
        <v>30</v>
      </c>
      <c r="E56" s="43" t="s">
        <v>229</v>
      </c>
    </row>
    <row r="57" spans="1:5" ht="19.5">
      <c r="A57" s="53" t="str">
        <f>'5 H Y H.A. Y GGII'!A15</f>
        <v>SIGILLITO ADOLFO</v>
      </c>
      <c r="B57" s="231" t="str">
        <f>'5 H Y H.A. Y GGII'!B15</f>
        <v>GCD</v>
      </c>
      <c r="C57" s="55" t="s">
        <v>10</v>
      </c>
      <c r="D57" s="56">
        <f>'5 H Y H.A. Y GGII'!C15</f>
        <v>32</v>
      </c>
      <c r="E57" s="43" t="s">
        <v>229</v>
      </c>
    </row>
    <row r="58" spans="1:5" ht="19.5">
      <c r="A58" s="53" t="str">
        <f>'5 H Y H.A. Y GGII'!A16</f>
        <v>ECHEGOYEN JAIME</v>
      </c>
      <c r="B58" s="231" t="str">
        <f>'5 H Y H.A. Y GGII'!B16</f>
        <v>SPGC</v>
      </c>
      <c r="C58" s="55" t="s">
        <v>10</v>
      </c>
      <c r="D58" s="56">
        <f>'5 H Y H.A. Y GGII'!C16</f>
        <v>32</v>
      </c>
      <c r="E58" s="43" t="s">
        <v>229</v>
      </c>
    </row>
    <row r="59" spans="1:5" ht="20.25" customHeight="1">
      <c r="A59" s="53" t="str">
        <f>'5 H Y H.A. Y GGII'!A17</f>
        <v>MENDES ELEONORA</v>
      </c>
      <c r="B59" s="231" t="str">
        <f>'5 H Y H.A. Y GGII'!B17</f>
        <v>GCD</v>
      </c>
      <c r="C59" s="55" t="s">
        <v>10</v>
      </c>
      <c r="D59" s="56">
        <f>'5 H Y H.A. Y GGII'!C17</f>
        <v>33</v>
      </c>
      <c r="E59" s="43" t="s">
        <v>229</v>
      </c>
    </row>
    <row r="60" spans="1:5" ht="20.25" customHeight="1">
      <c r="A60" s="53" t="str">
        <f>'5 H Y H.A. Y GGII'!A18</f>
        <v>FOLGUERAS AUGUSTO</v>
      </c>
      <c r="B60" s="231" t="str">
        <f>'5 H Y H.A. Y GGII'!B18</f>
        <v>VGGC</v>
      </c>
      <c r="C60" s="55" t="s">
        <v>10</v>
      </c>
      <c r="D60" s="56">
        <f>'5 H Y H.A. Y GGII'!C18</f>
        <v>33</v>
      </c>
      <c r="E60" s="43" t="s">
        <v>229</v>
      </c>
    </row>
    <row r="61" spans="1:5" ht="19.5" customHeight="1">
      <c r="A61" s="53" t="str">
        <f>'5 H Y H.A. Y GGII'!A19</f>
        <v>CERESETO FRANCISCO</v>
      </c>
      <c r="B61" s="231" t="str">
        <f>'5 H Y H.A. Y GGII'!B19</f>
        <v>GCD</v>
      </c>
      <c r="C61" s="55" t="s">
        <v>10</v>
      </c>
      <c r="D61" s="56">
        <f>'5 H Y H.A. Y GGII'!C19</f>
        <v>34</v>
      </c>
      <c r="E61" s="43" t="s">
        <v>229</v>
      </c>
    </row>
    <row r="62" spans="1:5" ht="19.5" customHeight="1">
      <c r="A62" s="53" t="str">
        <f>'5 H Y H.A. Y GGII'!A20</f>
        <v>ECHEGOYEN CIRILO</v>
      </c>
      <c r="B62" s="231" t="str">
        <f>'5 H Y H.A. Y GGII'!B20</f>
        <v>SPGC</v>
      </c>
      <c r="C62" s="55" t="s">
        <v>10</v>
      </c>
      <c r="D62" s="56">
        <f>'5 H Y H.A. Y GGII'!C20</f>
        <v>34</v>
      </c>
      <c r="E62" s="43" t="s">
        <v>229</v>
      </c>
    </row>
    <row r="63" spans="1:5" ht="19.5" customHeight="1">
      <c r="A63" s="53" t="str">
        <f>'5 H Y H.A. Y GGII'!A21</f>
        <v>HEIZENRREDER CIRO</v>
      </c>
      <c r="B63" s="231" t="str">
        <f>'5 H Y H.A. Y GGII'!B21</f>
        <v>VGGC</v>
      </c>
      <c r="C63" s="55" t="s">
        <v>10</v>
      </c>
      <c r="D63" s="56">
        <f>'5 H Y H.A. Y GGII'!C21</f>
        <v>35</v>
      </c>
      <c r="E63" s="43" t="s">
        <v>229</v>
      </c>
    </row>
    <row r="64" spans="1:5" ht="19.5" customHeight="1">
      <c r="A64" s="53" t="str">
        <f>'5 H Y H.A. Y GGII'!A22</f>
        <v>SARASOLA PEDRO</v>
      </c>
      <c r="B64" s="231" t="str">
        <f>'5 H Y H.A. Y GGII'!B22</f>
        <v>GCD</v>
      </c>
      <c r="C64" s="55" t="s">
        <v>10</v>
      </c>
      <c r="D64" s="56">
        <f>'5 H Y H.A. Y GGII'!C22</f>
        <v>36</v>
      </c>
      <c r="E64" s="43" t="s">
        <v>229</v>
      </c>
    </row>
    <row r="65" spans="1:5" ht="19.5">
      <c r="A65" s="53" t="str">
        <f>'5 H Y H.A. Y GGII'!A23</f>
        <v>MORELLO BAUTISTA</v>
      </c>
      <c r="B65" s="231" t="str">
        <f>'5 H Y H.A. Y GGII'!B23</f>
        <v>GCD</v>
      </c>
      <c r="C65" s="55" t="s">
        <v>10</v>
      </c>
      <c r="D65" s="56">
        <f>'5 H Y H.A. Y GGII'!C23</f>
        <v>37</v>
      </c>
      <c r="E65" s="43" t="s">
        <v>229</v>
      </c>
    </row>
    <row r="66" spans="1:5" ht="19.5">
      <c r="A66" s="53" t="str">
        <f>'5 H Y H.A. Y GGII'!A24</f>
        <v>CANNELLI ESMERALDA</v>
      </c>
      <c r="B66" s="231" t="str">
        <f>'5 H Y H.A. Y GGII'!B24</f>
        <v>NGC</v>
      </c>
      <c r="C66" s="55" t="s">
        <v>10</v>
      </c>
      <c r="D66" s="56">
        <f>'5 H Y H.A. Y GGII'!C24</f>
        <v>38</v>
      </c>
      <c r="E66" s="43" t="s">
        <v>229</v>
      </c>
    </row>
    <row r="67" spans="1:5" ht="19.5">
      <c r="A67" s="53" t="str">
        <f>'5 H Y H.A. Y GGII'!A25</f>
        <v>SIGILLITO SALVADOR</v>
      </c>
      <c r="B67" s="231" t="str">
        <f>'5 H Y H.A. Y GGII'!B25</f>
        <v>GCD</v>
      </c>
      <c r="C67" s="55" t="s">
        <v>10</v>
      </c>
      <c r="D67" s="56">
        <f>'5 H Y H.A. Y GGII'!C25</f>
        <v>42</v>
      </c>
      <c r="E67" s="43" t="s">
        <v>229</v>
      </c>
    </row>
    <row r="68" spans="1:5" ht="19.5">
      <c r="A68" s="53" t="str">
        <f>'5 H Y H.A. Y GGII'!A26</f>
        <v>PORCEL RENZO</v>
      </c>
      <c r="B68" s="231" t="str">
        <f>'5 H Y H.A. Y GGII'!B26</f>
        <v>SPGC</v>
      </c>
      <c r="C68" s="55" t="s">
        <v>10</v>
      </c>
      <c r="D68" s="56">
        <f>'5 H Y H.A. Y GGII'!C26</f>
        <v>42</v>
      </c>
      <c r="E68" s="43" t="s">
        <v>229</v>
      </c>
    </row>
    <row r="69" spans="1:5" ht="19.5">
      <c r="A69" s="53" t="str">
        <f>'5 H Y H.A. Y GGII'!A27</f>
        <v>HAUQUI SANTIAGO</v>
      </c>
      <c r="B69" s="231" t="str">
        <f>'5 H Y H.A. Y GGII'!B27</f>
        <v>GCD</v>
      </c>
      <c r="C69" s="55" t="s">
        <v>10</v>
      </c>
      <c r="D69" s="56">
        <f>'5 H Y H.A. Y GGII'!C27</f>
        <v>44</v>
      </c>
      <c r="E69" s="43" t="s">
        <v>229</v>
      </c>
    </row>
    <row r="70" spans="1:5" ht="19.5">
      <c r="A70" s="53" t="str">
        <f>'5 H Y H.A. Y GGII'!A28</f>
        <v>BENGOLEA BORJA</v>
      </c>
      <c r="B70" s="231" t="str">
        <f>'5 H Y H.A. Y GGII'!B28</f>
        <v>SPGC</v>
      </c>
      <c r="C70" s="55" t="s">
        <v>10</v>
      </c>
      <c r="D70" s="56">
        <f>'5 H Y H.A. Y GGII'!C28</f>
        <v>47</v>
      </c>
      <c r="E70" s="43" t="s">
        <v>229</v>
      </c>
    </row>
    <row r="71" spans="1:5" ht="19.5">
      <c r="A71" s="53" t="str">
        <f>'5 H Y H.A. Y GGII'!A29</f>
        <v>ECHEGOYEN GENARO</v>
      </c>
      <c r="B71" s="231" t="str">
        <f>'5 H Y H.A. Y GGII'!B29</f>
        <v>SPGC</v>
      </c>
      <c r="C71" s="55" t="s">
        <v>10</v>
      </c>
      <c r="D71" s="56">
        <f>'5 H Y H.A. Y GGII'!C29</f>
        <v>50</v>
      </c>
      <c r="E71" s="43" t="s">
        <v>229</v>
      </c>
    </row>
    <row r="72" spans="1:5" ht="19.5">
      <c r="A72" s="53" t="str">
        <f>'5 H Y H.A. Y GGII'!A30</f>
        <v>ECHEGOYEN HILARIO</v>
      </c>
      <c r="B72" s="231" t="str">
        <f>'5 H Y H.A. Y GGII'!B30</f>
        <v>SPGC</v>
      </c>
      <c r="C72" s="55" t="s">
        <v>10</v>
      </c>
      <c r="D72" s="56">
        <f>'5 H Y H.A. Y GGII'!C30</f>
        <v>50</v>
      </c>
      <c r="E72" s="43" t="s">
        <v>229</v>
      </c>
    </row>
    <row r="73" spans="1:5" ht="19.5">
      <c r="A73" s="53" t="str">
        <f>'5 H Y H.A. Y GGII'!A31</f>
        <v>ZURZOLO ALLEGRA</v>
      </c>
      <c r="B73" s="231" t="str">
        <f>'5 H Y H.A. Y GGII'!B31</f>
        <v>VGGC</v>
      </c>
      <c r="C73" s="55" t="s">
        <v>10</v>
      </c>
      <c r="D73" s="56">
        <f>'5 H Y H.A. Y GGII'!C31</f>
        <v>50</v>
      </c>
      <c r="E73" s="43" t="s">
        <v>229</v>
      </c>
    </row>
  </sheetData>
  <mergeCells count="14">
    <mergeCell ref="A50:D50"/>
    <mergeCell ref="A1:D1"/>
    <mergeCell ref="A2:D2"/>
    <mergeCell ref="A3:D3"/>
    <mergeCell ref="A4:D4"/>
    <mergeCell ref="A5:D5"/>
    <mergeCell ref="A32:D32"/>
    <mergeCell ref="A38:D38"/>
    <mergeCell ref="A45:D45"/>
    <mergeCell ref="A6:D6"/>
    <mergeCell ref="A8:D8"/>
    <mergeCell ref="A14:D14"/>
    <mergeCell ref="A20:D20"/>
    <mergeCell ref="A26:D2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53"/>
  <sheetViews>
    <sheetView zoomScaleNormal="100" workbookViewId="0">
      <selection sqref="A1:H1"/>
    </sheetView>
  </sheetViews>
  <sheetFormatPr baseColWidth="10" defaultRowHeight="18"/>
  <cols>
    <col min="1" max="1" width="6" style="63" customWidth="1"/>
    <col min="2" max="2" width="3.42578125" style="35" customWidth="1"/>
    <col min="3" max="3" width="23.7109375" style="72" customWidth="1"/>
    <col min="4" max="4" width="5.5703125" style="105" bestFit="1" customWidth="1"/>
    <col min="5" max="5" width="23.7109375" style="72" customWidth="1"/>
    <col min="6" max="6" width="5.5703125" style="105" bestFit="1" customWidth="1"/>
    <col min="7" max="7" width="23.7109375" style="72" customWidth="1"/>
    <col min="8" max="8" width="5.7109375" style="105" bestFit="1" customWidth="1"/>
    <col min="9" max="9" width="2.140625" style="35" bestFit="1" customWidth="1"/>
    <col min="10" max="10" width="4" bestFit="1" customWidth="1"/>
    <col min="11" max="13" width="11.42578125" style="35"/>
    <col min="14" max="14" width="5.5703125" style="35" bestFit="1" customWidth="1"/>
    <col min="15" max="15" width="11.42578125" style="35"/>
    <col min="16" max="16" width="5.5703125" style="35" bestFit="1" customWidth="1"/>
    <col min="17" max="17" width="11.42578125" style="35"/>
    <col min="18" max="18" width="5.5703125" style="35" bestFit="1" customWidth="1"/>
    <col min="19" max="16384" width="11.42578125" style="35"/>
  </cols>
  <sheetData>
    <row r="1" spans="1:10" s="75" customFormat="1" ht="30.75">
      <c r="A1" s="211" t="s">
        <v>129</v>
      </c>
      <c r="B1" s="211"/>
      <c r="C1" s="211"/>
      <c r="D1" s="211"/>
      <c r="E1" s="211"/>
      <c r="F1" s="211"/>
      <c r="G1" s="211"/>
      <c r="H1" s="211"/>
    </row>
    <row r="2" spans="1:10" s="1" customFormat="1" ht="20.25" thickBot="1">
      <c r="A2" s="212" t="s">
        <v>74</v>
      </c>
      <c r="B2" s="212"/>
      <c r="C2" s="212"/>
      <c r="D2" s="212"/>
      <c r="E2" s="212"/>
      <c r="F2" s="212"/>
      <c r="G2" s="212"/>
      <c r="H2" s="212"/>
    </row>
    <row r="3" spans="1:10" s="76" customFormat="1" ht="16.5" thickBot="1">
      <c r="A3" s="213" t="s">
        <v>7</v>
      </c>
      <c r="B3" s="214"/>
      <c r="C3" s="214"/>
      <c r="D3" s="214"/>
      <c r="E3" s="214"/>
      <c r="F3" s="214"/>
      <c r="G3" s="214"/>
      <c r="H3" s="215"/>
    </row>
    <row r="4" spans="1:10" s="76" customFormat="1" ht="18.75" thickBot="1">
      <c r="A4" s="203" t="s">
        <v>130</v>
      </c>
      <c r="B4" s="203"/>
      <c r="C4" s="203"/>
      <c r="D4" s="203"/>
      <c r="E4" s="203"/>
      <c r="F4" s="203"/>
      <c r="G4" s="203"/>
      <c r="H4" s="203"/>
    </row>
    <row r="5" spans="1:10" s="77" customFormat="1" ht="13.5" thickBot="1">
      <c r="A5" s="222" t="s">
        <v>223</v>
      </c>
      <c r="B5" s="223"/>
      <c r="C5" s="223"/>
      <c r="D5" s="223"/>
      <c r="E5" s="223"/>
      <c r="F5" s="223"/>
      <c r="G5" s="223"/>
      <c r="H5" s="224"/>
    </row>
    <row r="6" spans="1:10" ht="18.75" thickBot="1">
      <c r="A6" s="204" t="s">
        <v>224</v>
      </c>
      <c r="B6" s="205"/>
      <c r="C6" s="205"/>
      <c r="D6" s="205"/>
      <c r="E6" s="205"/>
      <c r="F6" s="205"/>
      <c r="G6" s="205"/>
      <c r="H6" s="206"/>
      <c r="J6" s="35"/>
    </row>
    <row r="7" spans="1:10" s="77" customFormat="1" ht="12" customHeight="1" thickBot="1">
      <c r="A7" s="216" t="s">
        <v>69</v>
      </c>
      <c r="B7" s="217"/>
      <c r="C7" s="217"/>
      <c r="D7" s="217"/>
      <c r="E7" s="217"/>
      <c r="F7" s="217"/>
      <c r="G7" s="217"/>
      <c r="H7" s="218"/>
    </row>
    <row r="8" spans="1:10" s="79" customFormat="1" ht="12" customHeight="1" thickBot="1">
      <c r="A8" s="197" t="s">
        <v>106</v>
      </c>
      <c r="B8" s="198"/>
      <c r="C8" s="198"/>
      <c r="D8" s="198"/>
      <c r="E8" s="198"/>
      <c r="F8" s="198"/>
      <c r="G8" s="198"/>
      <c r="H8" s="199"/>
      <c r="I8" s="80">
        <f>COUNTA(#REF!,#REF!,#REF!)</f>
        <v>3</v>
      </c>
    </row>
    <row r="9" spans="1:10" s="79" customFormat="1" ht="12" customHeight="1">
      <c r="A9" s="233">
        <v>0.375</v>
      </c>
      <c r="B9" s="83"/>
      <c r="C9" s="241" t="s">
        <v>107</v>
      </c>
      <c r="D9" s="109">
        <v>24.2</v>
      </c>
      <c r="E9" s="97" t="s">
        <v>141</v>
      </c>
      <c r="F9" s="109">
        <v>20.399999999999999</v>
      </c>
      <c r="G9" s="97" t="s">
        <v>140</v>
      </c>
      <c r="H9" s="110">
        <v>14.3</v>
      </c>
      <c r="I9" s="78">
        <v>2</v>
      </c>
    </row>
    <row r="10" spans="1:10" s="79" customFormat="1" ht="12" customHeight="1">
      <c r="A10" s="233">
        <v>0.38125000000000003</v>
      </c>
      <c r="B10" s="83"/>
      <c r="C10" s="97" t="s">
        <v>142</v>
      </c>
      <c r="D10" s="109">
        <v>11.1</v>
      </c>
      <c r="E10" s="97" t="s">
        <v>138</v>
      </c>
      <c r="F10" s="109">
        <v>10.4</v>
      </c>
      <c r="G10" s="97" t="s">
        <v>137</v>
      </c>
      <c r="H10" s="110">
        <v>9.8000000000000007</v>
      </c>
      <c r="I10" s="78">
        <f t="shared" ref="I9:I37" si="0">COUNTA(C10,E10,G10)</f>
        <v>3</v>
      </c>
    </row>
    <row r="11" spans="1:10" s="79" customFormat="1" ht="12" customHeight="1">
      <c r="A11" s="233">
        <v>0.38750000000000001</v>
      </c>
      <c r="B11" s="83"/>
      <c r="C11" s="97" t="s">
        <v>108</v>
      </c>
      <c r="D11" s="109">
        <v>7.5</v>
      </c>
      <c r="E11" s="97" t="s">
        <v>136</v>
      </c>
      <c r="F11" s="109">
        <v>5.0999999999999996</v>
      </c>
      <c r="G11" s="97" t="s">
        <v>135</v>
      </c>
      <c r="H11" s="110">
        <v>3.8</v>
      </c>
      <c r="I11" s="78">
        <f t="shared" si="0"/>
        <v>3</v>
      </c>
    </row>
    <row r="12" spans="1:10" s="79" customFormat="1" ht="12" customHeight="1">
      <c r="A12" s="233">
        <v>0.39374999999999999</v>
      </c>
      <c r="B12" s="83"/>
      <c r="C12" s="97" t="s">
        <v>134</v>
      </c>
      <c r="D12" s="109">
        <v>3.6</v>
      </c>
      <c r="E12" s="97" t="s">
        <v>133</v>
      </c>
      <c r="F12" s="109">
        <v>3</v>
      </c>
      <c r="G12" s="97" t="s">
        <v>58</v>
      </c>
      <c r="H12" s="110">
        <v>0.8</v>
      </c>
      <c r="I12" s="78">
        <f t="shared" si="0"/>
        <v>3</v>
      </c>
    </row>
    <row r="13" spans="1:10" s="79" customFormat="1" ht="12" customHeight="1" thickBot="1">
      <c r="A13" s="233">
        <v>0.4</v>
      </c>
      <c r="B13" s="83"/>
      <c r="C13" s="124" t="s">
        <v>131</v>
      </c>
      <c r="D13" s="139">
        <v>-0.8</v>
      </c>
      <c r="E13" s="234" t="s">
        <v>68</v>
      </c>
      <c r="F13" s="139">
        <v>-1.7</v>
      </c>
      <c r="G13" s="124" t="s">
        <v>51</v>
      </c>
      <c r="H13" s="140">
        <v>-2.8</v>
      </c>
      <c r="I13" s="78">
        <v>2</v>
      </c>
    </row>
    <row r="14" spans="1:10" s="79" customFormat="1" ht="12" customHeight="1" thickBot="1">
      <c r="A14" s="197" t="s">
        <v>102</v>
      </c>
      <c r="B14" s="207"/>
      <c r="C14" s="207"/>
      <c r="D14" s="207"/>
      <c r="E14" s="207"/>
      <c r="F14" s="207"/>
      <c r="G14" s="207"/>
      <c r="H14" s="208"/>
      <c r="I14" s="80">
        <f t="shared" si="0"/>
        <v>0</v>
      </c>
    </row>
    <row r="15" spans="1:10" s="79" customFormat="1" ht="12" customHeight="1">
      <c r="A15" s="263">
        <v>0.40625</v>
      </c>
      <c r="B15" s="81"/>
      <c r="C15" s="96" t="s">
        <v>151</v>
      </c>
      <c r="D15" s="107">
        <v>28.9</v>
      </c>
      <c r="E15" s="96" t="s">
        <v>103</v>
      </c>
      <c r="F15" s="107">
        <v>22.1</v>
      </c>
      <c r="G15" s="82"/>
      <c r="H15" s="108"/>
      <c r="I15" s="78">
        <f t="shared" si="0"/>
        <v>2</v>
      </c>
    </row>
    <row r="16" spans="1:10" s="79" customFormat="1" ht="12" customHeight="1">
      <c r="A16" s="263">
        <v>0.41249999999999998</v>
      </c>
      <c r="B16" s="83"/>
      <c r="C16" s="97" t="s">
        <v>150</v>
      </c>
      <c r="D16" s="109">
        <v>14.3</v>
      </c>
      <c r="E16" s="97" t="s">
        <v>149</v>
      </c>
      <c r="F16" s="109">
        <v>14.3</v>
      </c>
      <c r="G16" s="97" t="s">
        <v>77</v>
      </c>
      <c r="H16" s="110">
        <v>12.5</v>
      </c>
      <c r="I16" s="78">
        <f t="shared" si="0"/>
        <v>3</v>
      </c>
    </row>
    <row r="17" spans="1:13" s="79" customFormat="1" ht="12" customHeight="1">
      <c r="A17" s="263">
        <v>0.41875000000000001</v>
      </c>
      <c r="B17" s="83"/>
      <c r="C17" s="97" t="s">
        <v>63</v>
      </c>
      <c r="D17" s="109">
        <v>10.9</v>
      </c>
      <c r="E17" s="97" t="s">
        <v>148</v>
      </c>
      <c r="F17" s="109">
        <v>7.7</v>
      </c>
      <c r="G17" s="97" t="s">
        <v>57</v>
      </c>
      <c r="H17" s="110">
        <v>6.3</v>
      </c>
      <c r="I17" s="78">
        <f t="shared" si="0"/>
        <v>3</v>
      </c>
    </row>
    <row r="18" spans="1:13" s="79" customFormat="1" ht="12" customHeight="1">
      <c r="A18" s="263">
        <v>0.42499999999999999</v>
      </c>
      <c r="B18" s="83"/>
      <c r="C18" s="97" t="s">
        <v>105</v>
      </c>
      <c r="D18" s="109">
        <v>5.6</v>
      </c>
      <c r="E18" s="97" t="s">
        <v>56</v>
      </c>
      <c r="F18" s="109">
        <v>5.4</v>
      </c>
      <c r="G18" s="97" t="s">
        <v>104</v>
      </c>
      <c r="H18" s="110">
        <v>5.0999999999999996</v>
      </c>
      <c r="I18" s="78">
        <f t="shared" si="0"/>
        <v>3</v>
      </c>
    </row>
    <row r="19" spans="1:13" s="79" customFormat="1" ht="12" customHeight="1" thickBot="1">
      <c r="A19" s="264">
        <v>0.43125000000000002</v>
      </c>
      <c r="B19" s="84"/>
      <c r="C19" s="98" t="s">
        <v>147</v>
      </c>
      <c r="D19" s="111">
        <v>5.0999999999999996</v>
      </c>
      <c r="E19" s="98" t="s">
        <v>64</v>
      </c>
      <c r="F19" s="111">
        <v>1.7</v>
      </c>
      <c r="G19" s="98" t="s">
        <v>76</v>
      </c>
      <c r="H19" s="112">
        <v>-2.6</v>
      </c>
      <c r="I19" s="78">
        <f t="shared" si="0"/>
        <v>3</v>
      </c>
    </row>
    <row r="20" spans="1:13" s="79" customFormat="1" ht="12" customHeight="1" thickBot="1">
      <c r="A20" s="197" t="s">
        <v>97</v>
      </c>
      <c r="B20" s="225"/>
      <c r="C20" s="225"/>
      <c r="D20" s="225"/>
      <c r="E20" s="225"/>
      <c r="F20" s="225"/>
      <c r="G20" s="225"/>
      <c r="H20" s="226"/>
      <c r="I20" s="80">
        <f t="shared" si="0"/>
        <v>0</v>
      </c>
      <c r="M20" s="119"/>
    </row>
    <row r="21" spans="1:13" s="79" customFormat="1" ht="12" customHeight="1">
      <c r="A21" s="232">
        <v>0.4375</v>
      </c>
      <c r="B21" s="99"/>
      <c r="C21" s="141" t="s">
        <v>160</v>
      </c>
      <c r="D21" s="142">
        <v>38.9</v>
      </c>
      <c r="E21" s="240" t="s">
        <v>159</v>
      </c>
      <c r="F21" s="142">
        <v>31.9</v>
      </c>
      <c r="G21" s="143"/>
      <c r="H21" s="144"/>
      <c r="I21" s="78">
        <v>1</v>
      </c>
      <c r="M21" s="119"/>
    </row>
    <row r="22" spans="1:13" s="79" customFormat="1" ht="12" customHeight="1">
      <c r="A22" s="233">
        <v>0.44374999999999998</v>
      </c>
      <c r="B22" s="100"/>
      <c r="C22" s="145" t="s">
        <v>98</v>
      </c>
      <c r="D22" s="146">
        <v>29.9</v>
      </c>
      <c r="E22" s="145" t="s">
        <v>99</v>
      </c>
      <c r="F22" s="146">
        <v>29.6</v>
      </c>
      <c r="G22" s="147"/>
      <c r="H22" s="148"/>
      <c r="I22" s="78">
        <f t="shared" si="0"/>
        <v>2</v>
      </c>
      <c r="M22" s="119"/>
    </row>
    <row r="23" spans="1:13" s="79" customFormat="1" ht="12" customHeight="1">
      <c r="A23" s="233">
        <v>0.45</v>
      </c>
      <c r="B23" s="100"/>
      <c r="C23" s="147" t="s">
        <v>158</v>
      </c>
      <c r="D23" s="149">
        <v>25.5</v>
      </c>
      <c r="E23" s="147" t="s">
        <v>59</v>
      </c>
      <c r="F23" s="146">
        <v>24</v>
      </c>
      <c r="G23" s="145" t="s">
        <v>155</v>
      </c>
      <c r="H23" s="150">
        <v>23.7</v>
      </c>
      <c r="I23" s="78">
        <f t="shared" si="0"/>
        <v>3</v>
      </c>
      <c r="M23" s="119"/>
    </row>
    <row r="24" spans="1:13" s="79" customFormat="1" ht="12" customHeight="1">
      <c r="A24" s="233">
        <v>0.45624999999999999</v>
      </c>
      <c r="B24" s="100"/>
      <c r="C24" s="151" t="s">
        <v>38</v>
      </c>
      <c r="D24" s="149">
        <v>23.4</v>
      </c>
      <c r="E24" s="147" t="s">
        <v>82</v>
      </c>
      <c r="F24" s="149">
        <v>20.9</v>
      </c>
      <c r="G24" s="151" t="s">
        <v>80</v>
      </c>
      <c r="H24" s="152">
        <v>19.7</v>
      </c>
      <c r="I24" s="78">
        <f t="shared" si="0"/>
        <v>3</v>
      </c>
      <c r="M24" s="119"/>
    </row>
    <row r="25" spans="1:13" s="79" customFormat="1" ht="12" customHeight="1">
      <c r="A25" s="233">
        <v>0.46250000000000002</v>
      </c>
      <c r="B25" s="153"/>
      <c r="C25" s="151" t="s">
        <v>81</v>
      </c>
      <c r="D25" s="149">
        <v>18.399999999999999</v>
      </c>
      <c r="E25" s="151" t="s">
        <v>36</v>
      </c>
      <c r="F25" s="149">
        <v>18.399999999999999</v>
      </c>
      <c r="G25" s="147" t="s">
        <v>100</v>
      </c>
      <c r="H25" s="152">
        <v>17.2</v>
      </c>
      <c r="I25" s="78">
        <f t="shared" si="0"/>
        <v>3</v>
      </c>
      <c r="M25" s="119"/>
    </row>
    <row r="26" spans="1:13" s="79" customFormat="1" ht="12" customHeight="1">
      <c r="A26" s="233">
        <v>0.46875</v>
      </c>
      <c r="B26" s="99"/>
      <c r="C26" s="145" t="s">
        <v>48</v>
      </c>
      <c r="D26" s="146">
        <v>17.2</v>
      </c>
      <c r="E26" s="147" t="s">
        <v>157</v>
      </c>
      <c r="F26" s="149">
        <v>17</v>
      </c>
      <c r="G26" s="151" t="s">
        <v>156</v>
      </c>
      <c r="H26" s="152">
        <v>16.5</v>
      </c>
      <c r="I26" s="78">
        <f t="shared" si="0"/>
        <v>3</v>
      </c>
      <c r="M26" s="119"/>
    </row>
    <row r="27" spans="1:13" s="79" customFormat="1" ht="12" customHeight="1">
      <c r="A27" s="233">
        <v>0.47500000000000098</v>
      </c>
      <c r="B27" s="100"/>
      <c r="C27" s="147" t="s">
        <v>37</v>
      </c>
      <c r="D27" s="149">
        <v>14.5</v>
      </c>
      <c r="E27" s="145" t="s">
        <v>154</v>
      </c>
      <c r="F27" s="146">
        <v>12.6</v>
      </c>
      <c r="G27" s="145" t="s">
        <v>101</v>
      </c>
      <c r="H27" s="150">
        <v>10.4</v>
      </c>
      <c r="I27" s="78">
        <f t="shared" si="0"/>
        <v>3</v>
      </c>
      <c r="M27" s="119"/>
    </row>
    <row r="28" spans="1:13" s="79" customFormat="1" ht="12" customHeight="1">
      <c r="A28" s="233">
        <v>0.48125000000000101</v>
      </c>
      <c r="B28" s="100"/>
      <c r="C28" s="147" t="s">
        <v>42</v>
      </c>
      <c r="D28" s="149">
        <v>10.3</v>
      </c>
      <c r="E28" s="145" t="s">
        <v>32</v>
      </c>
      <c r="F28" s="146">
        <v>8</v>
      </c>
      <c r="G28" s="145" t="s">
        <v>49</v>
      </c>
      <c r="H28" s="150">
        <v>7.4</v>
      </c>
      <c r="I28" s="78">
        <f t="shared" si="0"/>
        <v>3</v>
      </c>
      <c r="M28" s="119"/>
    </row>
    <row r="29" spans="1:13" s="79" customFormat="1" ht="12" customHeight="1">
      <c r="A29" s="233">
        <v>0.48750000000000099</v>
      </c>
      <c r="B29" s="100"/>
      <c r="C29" s="145" t="s">
        <v>153</v>
      </c>
      <c r="D29" s="146">
        <v>6.8</v>
      </c>
      <c r="E29" s="145" t="s">
        <v>152</v>
      </c>
      <c r="F29" s="146">
        <v>5.8</v>
      </c>
      <c r="G29" s="145" t="s">
        <v>55</v>
      </c>
      <c r="H29" s="150">
        <v>3.8</v>
      </c>
      <c r="I29" s="78">
        <f t="shared" si="0"/>
        <v>3</v>
      </c>
      <c r="M29" s="119"/>
    </row>
    <row r="30" spans="1:13" s="79" customFormat="1" ht="12" customHeight="1" thickBot="1">
      <c r="A30" s="269">
        <v>0.49375000000000102</v>
      </c>
      <c r="B30" s="153"/>
      <c r="C30" s="154" t="s">
        <v>54</v>
      </c>
      <c r="D30" s="155">
        <v>3.7</v>
      </c>
      <c r="E30" s="154" t="s">
        <v>70</v>
      </c>
      <c r="F30" s="155">
        <v>3</v>
      </c>
      <c r="G30" s="154" t="s">
        <v>50</v>
      </c>
      <c r="H30" s="156">
        <v>1.3</v>
      </c>
      <c r="I30" s="78">
        <f t="shared" si="0"/>
        <v>3</v>
      </c>
      <c r="M30" s="119"/>
    </row>
    <row r="31" spans="1:13" s="79" customFormat="1" ht="12" customHeight="1" thickBot="1">
      <c r="A31" s="197" t="s">
        <v>109</v>
      </c>
      <c r="B31" s="198"/>
      <c r="C31" s="198"/>
      <c r="D31" s="198"/>
      <c r="E31" s="198"/>
      <c r="F31" s="198"/>
      <c r="G31" s="198"/>
      <c r="H31" s="199"/>
      <c r="I31" s="80">
        <f t="shared" si="0"/>
        <v>0</v>
      </c>
      <c r="M31" s="119"/>
    </row>
    <row r="32" spans="1:13" s="79" customFormat="1" ht="12" customHeight="1">
      <c r="A32" s="232">
        <v>0.500000000000001</v>
      </c>
      <c r="B32" s="99"/>
      <c r="C32" s="157" t="s">
        <v>145</v>
      </c>
      <c r="D32" s="158">
        <v>31</v>
      </c>
      <c r="E32" s="230" t="s">
        <v>144</v>
      </c>
      <c r="F32" s="158">
        <v>27.1</v>
      </c>
      <c r="G32" s="157" t="s">
        <v>67</v>
      </c>
      <c r="H32" s="159">
        <v>9.1999999999999993</v>
      </c>
      <c r="I32" s="78">
        <v>2</v>
      </c>
      <c r="M32" s="119"/>
    </row>
    <row r="33" spans="1:13" s="79" customFormat="1" ht="12" customHeight="1" thickBot="1">
      <c r="A33" s="269">
        <v>0.50625000000000098</v>
      </c>
      <c r="B33" s="153"/>
      <c r="C33" s="234" t="s">
        <v>60</v>
      </c>
      <c r="D33" s="139">
        <v>8.6999999999999993</v>
      </c>
      <c r="E33" s="234" t="s">
        <v>143</v>
      </c>
      <c r="F33" s="139">
        <v>3.3</v>
      </c>
      <c r="G33" s="124" t="s">
        <v>66</v>
      </c>
      <c r="H33" s="140">
        <v>2.1</v>
      </c>
      <c r="I33" s="78">
        <v>1</v>
      </c>
      <c r="M33" s="119"/>
    </row>
    <row r="34" spans="1:13" s="79" customFormat="1" ht="12" customHeight="1" thickBot="1">
      <c r="A34" s="197" t="s">
        <v>110</v>
      </c>
      <c r="B34" s="198"/>
      <c r="C34" s="198"/>
      <c r="D34" s="198"/>
      <c r="E34" s="198"/>
      <c r="F34" s="198"/>
      <c r="G34" s="198"/>
      <c r="H34" s="199"/>
      <c r="I34" s="80">
        <f t="shared" si="0"/>
        <v>0</v>
      </c>
      <c r="M34" s="119"/>
    </row>
    <row r="35" spans="1:13" s="79" customFormat="1" ht="12" customHeight="1">
      <c r="A35" s="232">
        <v>0.51250000000000095</v>
      </c>
      <c r="B35" s="99"/>
      <c r="C35" s="157" t="s">
        <v>34</v>
      </c>
      <c r="D35" s="158">
        <v>7.4</v>
      </c>
      <c r="E35" s="157" t="s">
        <v>65</v>
      </c>
      <c r="F35" s="158">
        <v>1.5</v>
      </c>
      <c r="G35" s="157" t="s">
        <v>52</v>
      </c>
      <c r="H35" s="159">
        <v>1.4</v>
      </c>
      <c r="I35" s="78">
        <f t="shared" si="0"/>
        <v>3</v>
      </c>
      <c r="M35" s="119"/>
    </row>
    <row r="36" spans="1:13" s="79" customFormat="1" ht="12" customHeight="1" thickBot="1">
      <c r="A36" s="233">
        <v>0.51875000000000104</v>
      </c>
      <c r="B36" s="83"/>
      <c r="C36" s="97" t="s">
        <v>78</v>
      </c>
      <c r="D36" s="117">
        <v>15.7</v>
      </c>
      <c r="E36" s="97" t="s">
        <v>161</v>
      </c>
      <c r="F36" s="117">
        <v>14.4</v>
      </c>
      <c r="G36" s="97" t="s">
        <v>35</v>
      </c>
      <c r="H36" s="118">
        <v>10.199999999999999</v>
      </c>
      <c r="I36" s="78">
        <f t="shared" si="0"/>
        <v>3</v>
      </c>
      <c r="M36" s="119"/>
    </row>
    <row r="37" spans="1:13" s="79" customFormat="1" ht="12" customHeight="1" thickBot="1">
      <c r="A37" s="258">
        <v>0.52500000000000102</v>
      </c>
      <c r="B37" s="160"/>
      <c r="C37" s="98" t="s">
        <v>162</v>
      </c>
      <c r="D37" s="111">
        <v>28.8</v>
      </c>
      <c r="E37" s="98" t="s">
        <v>111</v>
      </c>
      <c r="F37" s="111">
        <v>27.1</v>
      </c>
      <c r="G37" s="98"/>
      <c r="H37" s="112"/>
      <c r="I37" s="78">
        <f t="shared" si="0"/>
        <v>2</v>
      </c>
      <c r="J37" s="88">
        <f>SUM(I9:I37)</f>
        <v>65</v>
      </c>
      <c r="L37" s="161"/>
      <c r="M37" s="119"/>
    </row>
    <row r="38" spans="1:13" s="79" customFormat="1" ht="12" customHeight="1" thickBot="1">
      <c r="A38" s="113"/>
      <c r="B38" s="102"/>
      <c r="C38" s="102"/>
      <c r="D38" s="114"/>
      <c r="E38" s="102"/>
      <c r="F38" s="114"/>
      <c r="L38" s="119"/>
      <c r="M38" s="119"/>
    </row>
    <row r="39" spans="1:13" s="85" customFormat="1" ht="16.5" thickBot="1">
      <c r="A39" s="219" t="s">
        <v>225</v>
      </c>
      <c r="B39" s="220"/>
      <c r="C39" s="220"/>
      <c r="D39" s="220"/>
      <c r="E39" s="220"/>
      <c r="F39" s="220"/>
      <c r="G39" s="220"/>
      <c r="H39" s="221"/>
      <c r="I39" s="80">
        <f t="shared" ref="I39:I77" si="1">COUNTA(C39,E39,G39)</f>
        <v>0</v>
      </c>
      <c r="L39" s="161"/>
      <c r="M39" s="119"/>
    </row>
    <row r="40" spans="1:13" s="79" customFormat="1" ht="12" customHeight="1" thickBot="1">
      <c r="A40" s="200" t="s">
        <v>112</v>
      </c>
      <c r="B40" s="201"/>
      <c r="C40" s="201"/>
      <c r="D40" s="201"/>
      <c r="E40" s="201"/>
      <c r="F40" s="201"/>
      <c r="G40" s="201"/>
      <c r="H40" s="202"/>
      <c r="I40" s="80">
        <f t="shared" si="1"/>
        <v>0</v>
      </c>
      <c r="L40" s="119"/>
      <c r="M40" s="119"/>
    </row>
    <row r="41" spans="1:13" s="79" customFormat="1" ht="12" customHeight="1">
      <c r="A41" s="232">
        <v>0.531250000000001</v>
      </c>
      <c r="B41" s="162"/>
      <c r="C41" s="157" t="s">
        <v>83</v>
      </c>
      <c r="D41" s="163" t="s">
        <v>10</v>
      </c>
      <c r="E41" s="157" t="s">
        <v>61</v>
      </c>
      <c r="F41" s="163" t="s">
        <v>10</v>
      </c>
      <c r="G41" s="157" t="s">
        <v>115</v>
      </c>
      <c r="H41" s="164" t="s">
        <v>10</v>
      </c>
      <c r="I41" s="78">
        <f t="shared" si="1"/>
        <v>3</v>
      </c>
      <c r="M41" s="119"/>
    </row>
    <row r="42" spans="1:13" s="79" customFormat="1" ht="12" customHeight="1">
      <c r="A42" s="233">
        <v>0.53750000000000098</v>
      </c>
      <c r="B42" s="83"/>
      <c r="C42" s="97" t="s">
        <v>84</v>
      </c>
      <c r="D42" s="117" t="s">
        <v>10</v>
      </c>
      <c r="E42" s="97" t="s">
        <v>116</v>
      </c>
      <c r="F42" s="117" t="s">
        <v>10</v>
      </c>
      <c r="G42" s="97" t="s">
        <v>170</v>
      </c>
      <c r="H42" s="118" t="s">
        <v>10</v>
      </c>
      <c r="I42" s="78">
        <f t="shared" si="1"/>
        <v>3</v>
      </c>
      <c r="M42" s="119"/>
    </row>
    <row r="43" spans="1:13" s="79" customFormat="1" ht="12" customHeight="1">
      <c r="A43" s="233">
        <v>0.54375000000000095</v>
      </c>
      <c r="B43" s="83"/>
      <c r="C43" s="241" t="s">
        <v>171</v>
      </c>
      <c r="D43" s="117" t="s">
        <v>10</v>
      </c>
      <c r="E43" s="97" t="s">
        <v>85</v>
      </c>
      <c r="F43" s="117" t="s">
        <v>10</v>
      </c>
      <c r="G43" s="97" t="s">
        <v>114</v>
      </c>
      <c r="H43" s="118" t="s">
        <v>10</v>
      </c>
      <c r="I43" s="78">
        <v>2</v>
      </c>
      <c r="M43" s="119"/>
    </row>
    <row r="44" spans="1:13" s="79" customFormat="1" ht="12" customHeight="1">
      <c r="A44" s="233">
        <v>0.55000000000000104</v>
      </c>
      <c r="B44" s="83"/>
      <c r="C44" s="97" t="s">
        <v>173</v>
      </c>
      <c r="D44" s="117" t="s">
        <v>10</v>
      </c>
      <c r="E44" s="241" t="s">
        <v>113</v>
      </c>
      <c r="F44" s="117" t="s">
        <v>10</v>
      </c>
      <c r="G44" s="97" t="s">
        <v>172</v>
      </c>
      <c r="H44" s="118" t="s">
        <v>10</v>
      </c>
      <c r="I44" s="78">
        <v>2</v>
      </c>
      <c r="M44" s="119"/>
    </row>
    <row r="45" spans="1:13" s="79" customFormat="1" ht="12" customHeight="1">
      <c r="A45" s="233">
        <v>0.55625000000000102</v>
      </c>
      <c r="B45" s="83"/>
      <c r="C45" s="97" t="s">
        <v>176</v>
      </c>
      <c r="D45" s="117" t="s">
        <v>10</v>
      </c>
      <c r="E45" s="97" t="s">
        <v>175</v>
      </c>
      <c r="F45" s="117" t="s">
        <v>10</v>
      </c>
      <c r="G45" s="97" t="s">
        <v>174</v>
      </c>
      <c r="H45" s="118" t="s">
        <v>10</v>
      </c>
      <c r="I45" s="78">
        <f t="shared" si="1"/>
        <v>3</v>
      </c>
      <c r="M45" s="119"/>
    </row>
    <row r="46" spans="1:13" s="79" customFormat="1" ht="12" customHeight="1">
      <c r="A46" s="233">
        <v>0.562500000000001</v>
      </c>
      <c r="B46" s="83"/>
      <c r="C46" s="97" t="s">
        <v>179</v>
      </c>
      <c r="D46" s="117" t="s">
        <v>10</v>
      </c>
      <c r="E46" s="97" t="s">
        <v>178</v>
      </c>
      <c r="F46" s="117" t="s">
        <v>10</v>
      </c>
      <c r="G46" s="97" t="s">
        <v>177</v>
      </c>
      <c r="H46" s="118" t="s">
        <v>10</v>
      </c>
      <c r="I46" s="78">
        <f t="shared" si="1"/>
        <v>3</v>
      </c>
      <c r="M46" s="119"/>
    </row>
    <row r="47" spans="1:13" s="79" customFormat="1" ht="12" customHeight="1">
      <c r="A47" s="233">
        <v>0.56875000000000098</v>
      </c>
      <c r="B47" s="83"/>
      <c r="C47" s="97" t="s">
        <v>182</v>
      </c>
      <c r="D47" s="117" t="s">
        <v>10</v>
      </c>
      <c r="E47" s="97" t="s">
        <v>181</v>
      </c>
      <c r="F47" s="117" t="s">
        <v>10</v>
      </c>
      <c r="G47" s="97" t="s">
        <v>180</v>
      </c>
      <c r="H47" s="118" t="s">
        <v>10</v>
      </c>
      <c r="I47" s="78">
        <f t="shared" si="1"/>
        <v>3</v>
      </c>
      <c r="M47" s="119"/>
    </row>
    <row r="48" spans="1:13" s="79" customFormat="1" ht="12" customHeight="1">
      <c r="A48" s="270">
        <v>0.57500000000000095</v>
      </c>
      <c r="B48" s="83"/>
      <c r="C48" s="165" t="s">
        <v>46</v>
      </c>
      <c r="D48" s="117" t="s">
        <v>10</v>
      </c>
      <c r="E48" s="97" t="s">
        <v>183</v>
      </c>
      <c r="F48" s="117" t="s">
        <v>10</v>
      </c>
      <c r="G48" s="97"/>
      <c r="H48" s="118" t="s">
        <v>10</v>
      </c>
      <c r="I48" s="78">
        <f t="shared" si="1"/>
        <v>2</v>
      </c>
      <c r="M48" s="119"/>
    </row>
    <row r="49" spans="1:13" s="79" customFormat="1" ht="12" customHeight="1" thickBot="1">
      <c r="A49" s="271"/>
      <c r="B49" s="122"/>
      <c r="C49" s="166" t="s">
        <v>126</v>
      </c>
      <c r="D49" s="123" t="s">
        <v>10</v>
      </c>
      <c r="E49" s="166" t="s">
        <v>117</v>
      </c>
      <c r="F49" s="123" t="s">
        <v>10</v>
      </c>
      <c r="G49" s="124"/>
      <c r="H49" s="125" t="s">
        <v>10</v>
      </c>
      <c r="I49" s="78">
        <f t="shared" si="1"/>
        <v>2</v>
      </c>
      <c r="M49" s="119"/>
    </row>
    <row r="50" spans="1:13" s="79" customFormat="1" ht="12" customHeight="1" thickBot="1">
      <c r="A50" s="200" t="s">
        <v>118</v>
      </c>
      <c r="B50" s="201"/>
      <c r="C50" s="201"/>
      <c r="D50" s="201"/>
      <c r="E50" s="201"/>
      <c r="F50" s="201"/>
      <c r="G50" s="201"/>
      <c r="H50" s="202"/>
      <c r="I50" s="80">
        <f t="shared" si="1"/>
        <v>0</v>
      </c>
      <c r="M50" s="119"/>
    </row>
    <row r="51" spans="1:13" s="79" customFormat="1" ht="12" customHeight="1">
      <c r="A51" s="232">
        <v>0.58750000000000102</v>
      </c>
      <c r="B51" s="162"/>
      <c r="C51" s="157" t="s">
        <v>44</v>
      </c>
      <c r="D51" s="163" t="s">
        <v>10</v>
      </c>
      <c r="E51" s="157" t="s">
        <v>120</v>
      </c>
      <c r="F51" s="163" t="s">
        <v>10</v>
      </c>
      <c r="G51" s="157" t="s">
        <v>184</v>
      </c>
      <c r="H51" s="164" t="s">
        <v>10</v>
      </c>
      <c r="I51" s="78">
        <f t="shared" si="1"/>
        <v>3</v>
      </c>
      <c r="M51" s="119"/>
    </row>
    <row r="52" spans="1:13" s="79" customFormat="1" ht="12" customHeight="1">
      <c r="A52" s="233">
        <v>0.593750000000001</v>
      </c>
      <c r="B52" s="83"/>
      <c r="C52" s="97" t="s">
        <v>119</v>
      </c>
      <c r="D52" s="117" t="s">
        <v>10</v>
      </c>
      <c r="E52" s="97" t="s">
        <v>185</v>
      </c>
      <c r="F52" s="117" t="s">
        <v>10</v>
      </c>
      <c r="G52" s="97" t="s">
        <v>121</v>
      </c>
      <c r="H52" s="118" t="s">
        <v>10</v>
      </c>
      <c r="I52" s="78">
        <f t="shared" si="1"/>
        <v>3</v>
      </c>
      <c r="M52" s="119"/>
    </row>
    <row r="53" spans="1:13" s="79" customFormat="1" ht="12" customHeight="1">
      <c r="A53" s="233">
        <v>0.60000000000000098</v>
      </c>
      <c r="B53" s="83"/>
      <c r="C53" s="97" t="s">
        <v>187</v>
      </c>
      <c r="D53" s="117" t="s">
        <v>10</v>
      </c>
      <c r="E53" s="97" t="s">
        <v>186</v>
      </c>
      <c r="F53" s="117" t="s">
        <v>10</v>
      </c>
      <c r="G53" s="97" t="s">
        <v>127</v>
      </c>
      <c r="H53" s="118" t="s">
        <v>10</v>
      </c>
      <c r="I53" s="78">
        <f t="shared" si="1"/>
        <v>3</v>
      </c>
      <c r="M53" s="119"/>
    </row>
    <row r="54" spans="1:13" s="79" customFormat="1" ht="12" customHeight="1">
      <c r="A54" s="233">
        <v>0.60625000000000095</v>
      </c>
      <c r="B54" s="83"/>
      <c r="C54" s="165" t="s">
        <v>188</v>
      </c>
      <c r="D54" s="117" t="s">
        <v>10</v>
      </c>
      <c r="E54" s="165" t="s">
        <v>47</v>
      </c>
      <c r="F54" s="117" t="s">
        <v>10</v>
      </c>
      <c r="G54" s="165" t="s">
        <v>45</v>
      </c>
      <c r="H54" s="118" t="s">
        <v>10</v>
      </c>
      <c r="I54" s="78">
        <f t="shared" si="1"/>
        <v>3</v>
      </c>
      <c r="M54" s="119"/>
    </row>
    <row r="55" spans="1:13" s="79" customFormat="1" ht="12" customHeight="1" thickBot="1">
      <c r="A55" s="269">
        <v>0.61250000000000104</v>
      </c>
      <c r="B55" s="122"/>
      <c r="C55" s="166" t="s">
        <v>86</v>
      </c>
      <c r="D55" s="123" t="s">
        <v>10</v>
      </c>
      <c r="E55" s="166" t="s">
        <v>189</v>
      </c>
      <c r="F55" s="123" t="s">
        <v>10</v>
      </c>
      <c r="G55" s="124"/>
      <c r="H55" s="125" t="s">
        <v>10</v>
      </c>
      <c r="I55" s="78">
        <f t="shared" si="1"/>
        <v>2</v>
      </c>
      <c r="M55" s="119"/>
    </row>
    <row r="56" spans="1:13" s="79" customFormat="1" ht="12" customHeight="1" thickBot="1">
      <c r="A56" s="200" t="s">
        <v>53</v>
      </c>
      <c r="B56" s="209"/>
      <c r="C56" s="209"/>
      <c r="D56" s="209"/>
      <c r="E56" s="209"/>
      <c r="F56" s="209"/>
      <c r="G56" s="209"/>
      <c r="H56" s="210"/>
      <c r="I56" s="80">
        <f t="shared" si="1"/>
        <v>0</v>
      </c>
    </row>
    <row r="57" spans="1:13" s="79" customFormat="1" ht="12" customHeight="1">
      <c r="A57" s="274">
        <v>0.61875000000000102</v>
      </c>
      <c r="B57" s="81"/>
      <c r="C57" s="167" t="s">
        <v>202</v>
      </c>
      <c r="D57" s="115" t="s">
        <v>10</v>
      </c>
      <c r="E57" s="167" t="s">
        <v>226</v>
      </c>
      <c r="F57" s="115" t="s">
        <v>10</v>
      </c>
      <c r="G57" s="266" t="s">
        <v>217</v>
      </c>
      <c r="H57" s="116" t="s">
        <v>10</v>
      </c>
      <c r="I57" s="78">
        <v>2</v>
      </c>
    </row>
    <row r="58" spans="1:13" s="79" customFormat="1" ht="12" customHeight="1">
      <c r="A58" s="263">
        <v>0.625000000000001</v>
      </c>
      <c r="B58" s="83"/>
      <c r="C58" s="165" t="s">
        <v>203</v>
      </c>
      <c r="D58" s="117" t="s">
        <v>10</v>
      </c>
      <c r="E58" s="165" t="s">
        <v>210</v>
      </c>
      <c r="F58" s="117" t="s">
        <v>10</v>
      </c>
      <c r="G58" s="165" t="s">
        <v>221</v>
      </c>
      <c r="H58" s="118" t="s">
        <v>10</v>
      </c>
      <c r="I58" s="78">
        <f t="shared" si="1"/>
        <v>3</v>
      </c>
    </row>
    <row r="59" spans="1:13" s="79" customFormat="1" ht="12" customHeight="1">
      <c r="A59" s="263">
        <v>0.63125000000000098</v>
      </c>
      <c r="B59" s="83"/>
      <c r="C59" s="97" t="s">
        <v>208</v>
      </c>
      <c r="D59" s="117" t="s">
        <v>10</v>
      </c>
      <c r="E59" s="97" t="s">
        <v>215</v>
      </c>
      <c r="F59" s="168"/>
      <c r="G59" s="168" t="s">
        <v>222</v>
      </c>
      <c r="H59" s="118" t="s">
        <v>10</v>
      </c>
      <c r="I59" s="78">
        <f t="shared" si="1"/>
        <v>3</v>
      </c>
    </row>
    <row r="60" spans="1:13" s="79" customFormat="1" ht="12" customHeight="1">
      <c r="A60" s="263">
        <v>0.63750000000000095</v>
      </c>
      <c r="B60" s="83"/>
      <c r="C60" s="97" t="s">
        <v>209</v>
      </c>
      <c r="D60" s="117" t="s">
        <v>10</v>
      </c>
      <c r="E60" s="97" t="s">
        <v>216</v>
      </c>
      <c r="F60" s="168"/>
      <c r="G60" s="168" t="s">
        <v>231</v>
      </c>
      <c r="H60" s="118" t="s">
        <v>10</v>
      </c>
      <c r="I60" s="78">
        <f t="shared" si="1"/>
        <v>3</v>
      </c>
    </row>
    <row r="61" spans="1:13" s="79" customFormat="1" ht="12" customHeight="1">
      <c r="A61" s="263">
        <v>0.64375000000000104</v>
      </c>
      <c r="B61" s="83"/>
      <c r="C61" s="97" t="s">
        <v>204</v>
      </c>
      <c r="D61" s="117" t="s">
        <v>10</v>
      </c>
      <c r="E61" s="97" t="s">
        <v>211</v>
      </c>
      <c r="F61" s="117" t="s">
        <v>10</v>
      </c>
      <c r="G61" s="97" t="s">
        <v>122</v>
      </c>
      <c r="H61" s="118" t="s">
        <v>10</v>
      </c>
      <c r="I61" s="78">
        <f t="shared" si="1"/>
        <v>3</v>
      </c>
    </row>
    <row r="62" spans="1:13" s="79" customFormat="1" ht="12" customHeight="1">
      <c r="A62" s="263">
        <v>0.65000000000000102</v>
      </c>
      <c r="B62" s="83"/>
      <c r="C62" s="97" t="s">
        <v>205</v>
      </c>
      <c r="D62" s="117" t="s">
        <v>10</v>
      </c>
      <c r="E62" s="97" t="s">
        <v>212</v>
      </c>
      <c r="F62" s="117" t="s">
        <v>10</v>
      </c>
      <c r="G62" s="97" t="s">
        <v>218</v>
      </c>
      <c r="H62" s="118" t="s">
        <v>10</v>
      </c>
      <c r="I62" s="78">
        <f t="shared" si="1"/>
        <v>3</v>
      </c>
    </row>
    <row r="63" spans="1:13" s="79" customFormat="1" ht="12" customHeight="1">
      <c r="A63" s="263">
        <v>0.656250000000001</v>
      </c>
      <c r="B63" s="83"/>
      <c r="C63" s="97" t="s">
        <v>206</v>
      </c>
      <c r="D63" s="117" t="s">
        <v>10</v>
      </c>
      <c r="E63" s="97" t="s">
        <v>213</v>
      </c>
      <c r="F63" s="117" t="s">
        <v>10</v>
      </c>
      <c r="G63" s="241" t="s">
        <v>219</v>
      </c>
      <c r="H63" s="118" t="s">
        <v>10</v>
      </c>
      <c r="I63" s="78">
        <v>2</v>
      </c>
    </row>
    <row r="64" spans="1:13" s="79" customFormat="1" ht="12" customHeight="1" thickBot="1">
      <c r="A64" s="275">
        <v>0.66249999999999998</v>
      </c>
      <c r="B64" s="84"/>
      <c r="C64" s="98" t="s">
        <v>207</v>
      </c>
      <c r="D64" s="120" t="s">
        <v>10</v>
      </c>
      <c r="E64" s="98" t="s">
        <v>214</v>
      </c>
      <c r="F64" s="120" t="s">
        <v>10</v>
      </c>
      <c r="G64" s="98" t="s">
        <v>220</v>
      </c>
      <c r="H64" s="121" t="s">
        <v>10</v>
      </c>
      <c r="I64" s="78">
        <f t="shared" si="1"/>
        <v>3</v>
      </c>
    </row>
    <row r="65" spans="1:12" s="79" customFormat="1" ht="12" customHeight="1" thickBot="1">
      <c r="A65" s="101"/>
      <c r="B65" s="102"/>
      <c r="C65" s="103"/>
      <c r="D65" s="104"/>
      <c r="E65" s="103"/>
      <c r="F65" s="104"/>
      <c r="G65" s="103"/>
      <c r="H65" s="104"/>
      <c r="I65" s="80">
        <f t="shared" si="1"/>
        <v>0</v>
      </c>
      <c r="J65" s="80"/>
    </row>
    <row r="66" spans="1:12" s="77" customFormat="1" ht="12" customHeight="1" thickBot="1">
      <c r="A66" s="194" t="s">
        <v>72</v>
      </c>
      <c r="B66" s="195"/>
      <c r="C66" s="195"/>
      <c r="D66" s="195"/>
      <c r="E66" s="195"/>
      <c r="F66" s="195"/>
      <c r="G66" s="195"/>
      <c r="H66" s="196"/>
      <c r="I66" s="80">
        <f t="shared" si="1"/>
        <v>0</v>
      </c>
    </row>
    <row r="67" spans="1:12" s="79" customFormat="1" ht="12" customHeight="1" thickBot="1">
      <c r="A67" s="197" t="s">
        <v>227</v>
      </c>
      <c r="B67" s="198"/>
      <c r="C67" s="198"/>
      <c r="D67" s="198"/>
      <c r="E67" s="198"/>
      <c r="F67" s="198"/>
      <c r="G67" s="198"/>
      <c r="H67" s="199"/>
      <c r="I67" s="80">
        <f t="shared" si="1"/>
        <v>0</v>
      </c>
      <c r="K67" s="77"/>
    </row>
    <row r="68" spans="1:12" s="79" customFormat="1" ht="12" customHeight="1">
      <c r="A68" s="232">
        <v>0.375</v>
      </c>
      <c r="B68" s="162"/>
      <c r="C68" s="157" t="s">
        <v>192</v>
      </c>
      <c r="D68" s="163" t="s">
        <v>10</v>
      </c>
      <c r="E68" s="230" t="s">
        <v>190</v>
      </c>
      <c r="F68" s="163" t="s">
        <v>10</v>
      </c>
      <c r="G68" s="157" t="s">
        <v>195</v>
      </c>
      <c r="H68" s="164" t="s">
        <v>10</v>
      </c>
      <c r="I68" s="78">
        <v>2</v>
      </c>
      <c r="L68" s="119"/>
    </row>
    <row r="69" spans="1:12" s="79" customFormat="1" ht="12" customHeight="1">
      <c r="A69" s="233">
        <v>0.38125000000000003</v>
      </c>
      <c r="B69" s="83"/>
      <c r="C69" s="97" t="s">
        <v>193</v>
      </c>
      <c r="D69" s="117" t="s">
        <v>10</v>
      </c>
      <c r="E69" s="97" t="s">
        <v>191</v>
      </c>
      <c r="F69" s="117" t="s">
        <v>10</v>
      </c>
      <c r="G69" s="97" t="s">
        <v>196</v>
      </c>
      <c r="H69" s="118" t="s">
        <v>10</v>
      </c>
      <c r="I69" s="78">
        <f t="shared" si="1"/>
        <v>3</v>
      </c>
      <c r="L69" s="119"/>
    </row>
    <row r="70" spans="1:12" s="79" customFormat="1" ht="12" customHeight="1">
      <c r="A70" s="233">
        <v>0.38750000000000001</v>
      </c>
      <c r="B70" s="83"/>
      <c r="C70" s="97" t="s">
        <v>194</v>
      </c>
      <c r="D70" s="117" t="s">
        <v>10</v>
      </c>
      <c r="E70" s="97" t="s">
        <v>198</v>
      </c>
      <c r="F70" s="117" t="s">
        <v>10</v>
      </c>
      <c r="G70" s="97" t="s">
        <v>197</v>
      </c>
      <c r="H70" s="118" t="s">
        <v>10</v>
      </c>
      <c r="I70" s="78">
        <f t="shared" si="1"/>
        <v>3</v>
      </c>
      <c r="L70" s="119"/>
    </row>
    <row r="71" spans="1:12" s="79" customFormat="1" ht="12" customHeight="1" thickBot="1">
      <c r="A71" s="233">
        <v>0.39374999999999999</v>
      </c>
      <c r="B71" s="83"/>
      <c r="C71" s="97" t="s">
        <v>199</v>
      </c>
      <c r="D71" s="117" t="s">
        <v>10</v>
      </c>
      <c r="E71" s="97" t="s">
        <v>200</v>
      </c>
      <c r="F71" s="117" t="s">
        <v>10</v>
      </c>
      <c r="G71" s="97" t="s">
        <v>201</v>
      </c>
      <c r="H71" s="118" t="s">
        <v>10</v>
      </c>
      <c r="I71" s="78">
        <f t="shared" si="1"/>
        <v>3</v>
      </c>
      <c r="L71" s="119"/>
    </row>
    <row r="72" spans="1:12" s="79" customFormat="1" ht="12" customHeight="1" thickBot="1">
      <c r="A72" s="197" t="s">
        <v>228</v>
      </c>
      <c r="B72" s="198"/>
      <c r="C72" s="198"/>
      <c r="D72" s="198"/>
      <c r="E72" s="198"/>
      <c r="F72" s="198"/>
      <c r="G72" s="198"/>
      <c r="H72" s="199"/>
      <c r="I72" s="80">
        <f t="shared" si="1"/>
        <v>0</v>
      </c>
    </row>
    <row r="73" spans="1:12" s="79" customFormat="1" ht="12" customHeight="1">
      <c r="A73" s="232">
        <v>0.4</v>
      </c>
      <c r="B73" s="162"/>
      <c r="C73" s="157" t="s">
        <v>167</v>
      </c>
      <c r="D73" s="163" t="s">
        <v>10</v>
      </c>
      <c r="E73" s="157" t="s">
        <v>166</v>
      </c>
      <c r="F73" s="163" t="s">
        <v>10</v>
      </c>
      <c r="G73" s="157"/>
      <c r="H73" s="164" t="s">
        <v>10</v>
      </c>
      <c r="I73" s="78">
        <f t="shared" si="1"/>
        <v>2</v>
      </c>
    </row>
    <row r="74" spans="1:12" s="79" customFormat="1" ht="12" customHeight="1">
      <c r="A74" s="233">
        <v>0.40625</v>
      </c>
      <c r="B74" s="83"/>
      <c r="C74" s="97" t="s">
        <v>165</v>
      </c>
      <c r="D74" s="117" t="s">
        <v>10</v>
      </c>
      <c r="E74" s="97" t="s">
        <v>164</v>
      </c>
      <c r="F74" s="117" t="s">
        <v>10</v>
      </c>
      <c r="G74" s="97" t="s">
        <v>123</v>
      </c>
      <c r="H74" s="118" t="s">
        <v>10</v>
      </c>
      <c r="I74" s="78">
        <f t="shared" si="1"/>
        <v>3</v>
      </c>
    </row>
    <row r="75" spans="1:12" s="79" customFormat="1" ht="12" customHeight="1" thickBot="1">
      <c r="A75" s="233">
        <v>0.41249999999999998</v>
      </c>
      <c r="B75" s="83"/>
      <c r="C75" s="97" t="s">
        <v>43</v>
      </c>
      <c r="D75" s="117" t="s">
        <v>10</v>
      </c>
      <c r="E75" s="97" t="s">
        <v>73</v>
      </c>
      <c r="F75" s="117" t="s">
        <v>10</v>
      </c>
      <c r="G75" s="97" t="s">
        <v>39</v>
      </c>
      <c r="H75" s="118" t="s">
        <v>10</v>
      </c>
      <c r="I75" s="78">
        <f t="shared" si="1"/>
        <v>3</v>
      </c>
      <c r="L75" s="119"/>
    </row>
    <row r="76" spans="1:12" s="79" customFormat="1" ht="12" customHeight="1" thickBot="1">
      <c r="A76" s="233">
        <v>0.41875000000000001</v>
      </c>
      <c r="B76" s="83"/>
      <c r="C76" s="97" t="s">
        <v>163</v>
      </c>
      <c r="D76" s="117" t="s">
        <v>10</v>
      </c>
      <c r="E76" s="97" t="s">
        <v>71</v>
      </c>
      <c r="F76" s="117" t="s">
        <v>10</v>
      </c>
      <c r="G76" s="97" t="s">
        <v>41</v>
      </c>
      <c r="H76" s="118" t="s">
        <v>10</v>
      </c>
      <c r="I76" s="78">
        <f t="shared" si="1"/>
        <v>3</v>
      </c>
      <c r="J76" s="88">
        <f>SUM(I41:I77)</f>
        <v>84</v>
      </c>
      <c r="L76" s="119"/>
    </row>
    <row r="77" spans="1:12" s="79" customFormat="1" ht="12" customHeight="1" thickBot="1">
      <c r="A77" s="258">
        <v>0.42499999999999999</v>
      </c>
      <c r="B77" s="84"/>
      <c r="C77" s="169" t="s">
        <v>169</v>
      </c>
      <c r="D77" s="120" t="s">
        <v>10</v>
      </c>
      <c r="E77" s="169" t="s">
        <v>168</v>
      </c>
      <c r="F77" s="120" t="s">
        <v>10</v>
      </c>
      <c r="G77" s="169" t="s">
        <v>124</v>
      </c>
      <c r="H77" s="121" t="s">
        <v>10</v>
      </c>
      <c r="I77" s="78">
        <f t="shared" si="1"/>
        <v>3</v>
      </c>
      <c r="J77" s="89">
        <f>SUM(J37+J76)</f>
        <v>149</v>
      </c>
      <c r="L77" s="119"/>
    </row>
    <row r="80" spans="1:12">
      <c r="A80" s="126"/>
      <c r="C80" s="35"/>
      <c r="E80" s="35"/>
      <c r="G80" s="35"/>
      <c r="J80" s="35"/>
    </row>
    <row r="81" spans="1:10">
      <c r="A81" s="126"/>
      <c r="C81" s="35"/>
      <c r="E81" s="35"/>
      <c r="G81" s="35"/>
      <c r="J81" s="35"/>
    </row>
    <row r="82" spans="1:10">
      <c r="A82" s="126"/>
      <c r="C82" s="35"/>
      <c r="E82" s="35"/>
      <c r="G82" s="35"/>
      <c r="J82" s="35"/>
    </row>
    <row r="83" spans="1:10">
      <c r="A83" s="126"/>
      <c r="C83" s="35"/>
      <c r="E83" s="35"/>
      <c r="G83" s="35"/>
      <c r="J83" s="35"/>
    </row>
    <row r="84" spans="1:10">
      <c r="A84" s="126"/>
      <c r="C84" s="35"/>
      <c r="E84" s="35"/>
      <c r="G84" s="35"/>
      <c r="J84" s="35"/>
    </row>
    <row r="85" spans="1:10">
      <c r="A85" s="126"/>
      <c r="C85" s="35"/>
      <c r="E85" s="35"/>
      <c r="G85" s="35"/>
      <c r="J85" s="35"/>
    </row>
    <row r="86" spans="1:10">
      <c r="A86" s="126"/>
      <c r="C86" s="35"/>
      <c r="E86" s="35"/>
      <c r="G86" s="35"/>
      <c r="J86" s="35"/>
    </row>
    <row r="87" spans="1:10">
      <c r="A87" s="126"/>
      <c r="C87" s="35"/>
      <c r="E87" s="35"/>
      <c r="G87" s="35"/>
      <c r="J87" s="35"/>
    </row>
    <row r="88" spans="1:10">
      <c r="A88" s="126"/>
      <c r="C88" s="35"/>
      <c r="E88" s="35"/>
      <c r="G88" s="35"/>
      <c r="J88" s="35"/>
    </row>
    <row r="89" spans="1:10">
      <c r="A89" s="126"/>
      <c r="C89" s="35"/>
      <c r="E89" s="35"/>
      <c r="G89" s="35"/>
      <c r="J89" s="35"/>
    </row>
    <row r="90" spans="1:10">
      <c r="A90" s="126"/>
      <c r="C90" s="35"/>
      <c r="E90" s="35"/>
      <c r="G90" s="35"/>
      <c r="J90" s="35"/>
    </row>
    <row r="91" spans="1:10">
      <c r="A91" s="126"/>
      <c r="C91" s="35"/>
      <c r="E91" s="35"/>
      <c r="G91" s="35"/>
      <c r="J91" s="35"/>
    </row>
    <row r="92" spans="1:10">
      <c r="A92" s="126"/>
      <c r="C92" s="35"/>
      <c r="E92" s="35"/>
      <c r="G92" s="35"/>
      <c r="J92" s="35"/>
    </row>
    <row r="93" spans="1:10">
      <c r="A93" s="126"/>
      <c r="C93" s="35"/>
      <c r="E93" s="35"/>
      <c r="G93" s="35"/>
      <c r="J93" s="35"/>
    </row>
    <row r="94" spans="1:10">
      <c r="A94" s="126"/>
      <c r="C94" s="35"/>
      <c r="E94" s="35"/>
      <c r="G94" s="35"/>
      <c r="J94" s="35"/>
    </row>
    <row r="95" spans="1:10">
      <c r="A95" s="126"/>
      <c r="C95" s="35"/>
      <c r="E95" s="35"/>
      <c r="G95" s="35"/>
      <c r="J95" s="35"/>
    </row>
    <row r="96" spans="1:10">
      <c r="A96" s="126"/>
      <c r="C96" s="35"/>
      <c r="E96" s="35"/>
      <c r="G96" s="35"/>
      <c r="J96" s="35"/>
    </row>
    <row r="97" spans="1:10">
      <c r="A97" s="126"/>
      <c r="C97" s="35"/>
      <c r="E97" s="35"/>
      <c r="G97" s="35"/>
      <c r="J97" s="35"/>
    </row>
    <row r="98" spans="1:10">
      <c r="A98" s="126"/>
      <c r="C98" s="35"/>
      <c r="E98" s="35"/>
      <c r="G98" s="35"/>
      <c r="J98" s="35"/>
    </row>
    <row r="99" spans="1:10">
      <c r="A99" s="126"/>
      <c r="C99" s="35"/>
      <c r="E99" s="35"/>
      <c r="G99" s="35"/>
      <c r="J99" s="35"/>
    </row>
    <row r="100" spans="1:10">
      <c r="A100" s="126"/>
      <c r="C100" s="35"/>
      <c r="E100" s="35"/>
      <c r="G100" s="35"/>
      <c r="J100" s="35"/>
    </row>
    <row r="101" spans="1:10">
      <c r="A101" s="126"/>
      <c r="C101" s="35"/>
      <c r="E101" s="35"/>
      <c r="G101" s="35"/>
      <c r="J101" s="35"/>
    </row>
    <row r="102" spans="1:10">
      <c r="A102" s="126"/>
      <c r="C102" s="35"/>
      <c r="E102" s="35"/>
      <c r="G102" s="35"/>
      <c r="J102" s="35"/>
    </row>
    <row r="103" spans="1:10">
      <c r="A103" s="126"/>
      <c r="C103" s="35"/>
      <c r="E103" s="35"/>
      <c r="G103" s="35"/>
      <c r="J103" s="35"/>
    </row>
    <row r="104" spans="1:10">
      <c r="A104" s="126"/>
      <c r="C104" s="35"/>
      <c r="E104" s="35"/>
      <c r="G104" s="35"/>
      <c r="J104" s="35"/>
    </row>
    <row r="105" spans="1:10">
      <c r="A105" s="126"/>
      <c r="C105" s="35"/>
      <c r="E105" s="35"/>
      <c r="G105" s="35"/>
      <c r="J105" s="35"/>
    </row>
    <row r="106" spans="1:10">
      <c r="A106" s="126"/>
      <c r="C106" s="35"/>
      <c r="E106" s="35"/>
      <c r="G106" s="35"/>
      <c r="J106" s="35"/>
    </row>
    <row r="107" spans="1:10">
      <c r="A107" s="126"/>
      <c r="C107" s="35"/>
      <c r="E107" s="35"/>
      <c r="G107" s="35"/>
      <c r="J107" s="35"/>
    </row>
    <row r="108" spans="1:10">
      <c r="A108" s="126"/>
      <c r="C108" s="35"/>
      <c r="E108" s="35"/>
      <c r="G108" s="35"/>
      <c r="J108" s="35"/>
    </row>
    <row r="109" spans="1:10">
      <c r="A109" s="126"/>
      <c r="C109" s="35"/>
      <c r="E109" s="35"/>
      <c r="G109" s="35"/>
      <c r="J109" s="35"/>
    </row>
    <row r="110" spans="1:10">
      <c r="A110" s="126"/>
      <c r="C110" s="35"/>
      <c r="E110" s="35"/>
      <c r="G110" s="35"/>
      <c r="J110" s="35"/>
    </row>
    <row r="111" spans="1:10">
      <c r="A111" s="126"/>
      <c r="C111" s="35"/>
      <c r="E111" s="35"/>
      <c r="G111" s="35"/>
      <c r="J111" s="35"/>
    </row>
    <row r="112" spans="1:10">
      <c r="A112" s="126"/>
      <c r="C112" s="35"/>
      <c r="E112" s="35"/>
      <c r="G112" s="35"/>
      <c r="J112" s="35"/>
    </row>
    <row r="113" spans="1:10">
      <c r="A113" s="126"/>
      <c r="C113" s="35"/>
      <c r="E113" s="35"/>
      <c r="G113" s="35"/>
      <c r="J113" s="35"/>
    </row>
    <row r="114" spans="1:10">
      <c r="A114" s="126"/>
      <c r="C114" s="35"/>
      <c r="E114" s="35"/>
      <c r="G114" s="35"/>
      <c r="J114" s="35"/>
    </row>
    <row r="115" spans="1:10">
      <c r="A115" s="126"/>
      <c r="C115" s="35"/>
      <c r="E115" s="35"/>
      <c r="G115" s="35"/>
      <c r="J115" s="35"/>
    </row>
    <row r="116" spans="1:10">
      <c r="A116" s="126"/>
      <c r="C116" s="35"/>
      <c r="E116" s="35"/>
      <c r="G116" s="35"/>
      <c r="J116" s="35"/>
    </row>
    <row r="117" spans="1:10">
      <c r="A117" s="126"/>
      <c r="C117" s="35"/>
      <c r="E117" s="35"/>
      <c r="G117" s="35"/>
      <c r="J117" s="35"/>
    </row>
    <row r="118" spans="1:10">
      <c r="A118" s="126"/>
      <c r="C118" s="35"/>
      <c r="E118" s="35"/>
      <c r="G118" s="35"/>
      <c r="J118" s="35"/>
    </row>
    <row r="119" spans="1:10">
      <c r="A119" s="126"/>
      <c r="C119" s="35"/>
      <c r="E119" s="35"/>
      <c r="G119" s="35"/>
      <c r="J119" s="35"/>
    </row>
    <row r="120" spans="1:10">
      <c r="A120" s="126"/>
      <c r="C120" s="35"/>
      <c r="E120" s="35"/>
      <c r="G120" s="35"/>
      <c r="J120" s="35"/>
    </row>
    <row r="121" spans="1:10">
      <c r="A121" s="126"/>
      <c r="C121" s="35"/>
      <c r="E121" s="35"/>
      <c r="G121" s="35"/>
      <c r="J121" s="35"/>
    </row>
    <row r="122" spans="1:10">
      <c r="A122" s="126"/>
      <c r="C122" s="35"/>
      <c r="E122" s="35"/>
      <c r="G122" s="35"/>
      <c r="J122" s="35"/>
    </row>
    <row r="123" spans="1:10">
      <c r="A123" s="126"/>
      <c r="C123" s="35"/>
      <c r="E123" s="35"/>
      <c r="G123" s="35"/>
      <c r="J123" s="35"/>
    </row>
    <row r="124" spans="1:10">
      <c r="A124" s="126"/>
      <c r="C124" s="35"/>
      <c r="E124" s="35"/>
      <c r="G124" s="35"/>
      <c r="J124" s="35"/>
    </row>
    <row r="125" spans="1:10">
      <c r="A125" s="126"/>
      <c r="C125" s="35"/>
      <c r="E125" s="35"/>
      <c r="G125" s="35"/>
      <c r="J125" s="35"/>
    </row>
    <row r="126" spans="1:10">
      <c r="A126" s="126"/>
      <c r="C126" s="35"/>
      <c r="E126" s="35"/>
      <c r="G126" s="35"/>
      <c r="J126" s="35"/>
    </row>
    <row r="127" spans="1:10">
      <c r="A127" s="126"/>
      <c r="C127" s="35"/>
      <c r="E127" s="35"/>
      <c r="G127" s="35"/>
      <c r="J127" s="35"/>
    </row>
    <row r="128" spans="1:10">
      <c r="A128" s="126"/>
      <c r="C128" s="35"/>
      <c r="E128" s="35"/>
      <c r="G128" s="35"/>
      <c r="J128" s="35"/>
    </row>
    <row r="129" spans="1:10">
      <c r="A129" s="126"/>
      <c r="C129" s="35"/>
      <c r="E129" s="35"/>
      <c r="G129" s="35"/>
      <c r="J129" s="35"/>
    </row>
    <row r="130" spans="1:10">
      <c r="A130" s="126"/>
      <c r="C130" s="35"/>
      <c r="E130" s="35"/>
      <c r="G130" s="35"/>
      <c r="J130" s="35"/>
    </row>
    <row r="131" spans="1:10">
      <c r="A131" s="126"/>
      <c r="C131" s="35"/>
      <c r="E131" s="35"/>
      <c r="G131" s="35"/>
      <c r="J131" s="35"/>
    </row>
    <row r="132" spans="1:10">
      <c r="A132" s="126"/>
      <c r="C132" s="35"/>
      <c r="E132" s="35"/>
      <c r="G132" s="35"/>
      <c r="J132" s="35"/>
    </row>
    <row r="133" spans="1:10">
      <c r="A133" s="126"/>
      <c r="C133" s="35"/>
      <c r="E133" s="35"/>
      <c r="G133" s="35"/>
      <c r="J133" s="35"/>
    </row>
    <row r="134" spans="1:10">
      <c r="A134" s="126"/>
      <c r="C134" s="35"/>
      <c r="E134" s="35"/>
      <c r="G134" s="35"/>
      <c r="J134" s="35"/>
    </row>
    <row r="135" spans="1:10">
      <c r="A135" s="126"/>
      <c r="C135" s="35"/>
      <c r="E135" s="35"/>
      <c r="G135" s="35"/>
      <c r="J135" s="35"/>
    </row>
    <row r="136" spans="1:10">
      <c r="A136" s="126"/>
      <c r="C136" s="35"/>
      <c r="E136" s="35"/>
      <c r="G136" s="35"/>
      <c r="J136" s="35"/>
    </row>
    <row r="137" spans="1:10">
      <c r="A137" s="126"/>
      <c r="C137" s="35"/>
      <c r="E137" s="35"/>
      <c r="G137" s="35"/>
      <c r="J137" s="35"/>
    </row>
    <row r="138" spans="1:10">
      <c r="A138" s="126"/>
      <c r="C138" s="35"/>
      <c r="E138" s="35"/>
      <c r="G138" s="35"/>
      <c r="J138" s="35"/>
    </row>
    <row r="139" spans="1:10">
      <c r="A139" s="126"/>
      <c r="C139" s="35"/>
      <c r="E139" s="35"/>
      <c r="G139" s="35"/>
      <c r="J139" s="35"/>
    </row>
    <row r="140" spans="1:10">
      <c r="A140" s="126"/>
      <c r="C140" s="35"/>
      <c r="E140" s="35"/>
      <c r="G140" s="35"/>
      <c r="J140" s="35"/>
    </row>
    <row r="141" spans="1:10">
      <c r="A141" s="126"/>
      <c r="C141" s="35"/>
      <c r="E141" s="35"/>
      <c r="G141" s="35"/>
      <c r="J141" s="35"/>
    </row>
    <row r="142" spans="1:10">
      <c r="A142" s="126"/>
      <c r="C142" s="35"/>
      <c r="E142" s="35"/>
      <c r="G142" s="35"/>
      <c r="J142" s="35"/>
    </row>
    <row r="143" spans="1:10">
      <c r="A143" s="126"/>
      <c r="C143" s="35"/>
      <c r="E143" s="35"/>
      <c r="G143" s="35"/>
      <c r="J143" s="35"/>
    </row>
    <row r="144" spans="1:10">
      <c r="A144" s="126"/>
      <c r="C144" s="35"/>
      <c r="E144" s="35"/>
      <c r="G144" s="35"/>
      <c r="J144" s="35"/>
    </row>
    <row r="145" spans="1:10">
      <c r="A145" s="126"/>
      <c r="C145" s="35"/>
      <c r="E145" s="35"/>
      <c r="G145" s="35"/>
      <c r="J145" s="35"/>
    </row>
    <row r="146" spans="1:10">
      <c r="A146" s="126"/>
      <c r="C146" s="35"/>
      <c r="E146" s="35"/>
      <c r="G146" s="35"/>
      <c r="J146" s="35"/>
    </row>
    <row r="147" spans="1:10">
      <c r="A147" s="126"/>
      <c r="C147" s="35"/>
      <c r="E147" s="35"/>
      <c r="G147" s="35"/>
      <c r="J147" s="35"/>
    </row>
    <row r="148" spans="1:10">
      <c r="A148" s="126"/>
      <c r="C148" s="35"/>
      <c r="E148" s="35"/>
      <c r="G148" s="35"/>
      <c r="J148" s="35"/>
    </row>
    <row r="149" spans="1:10">
      <c r="A149" s="126"/>
      <c r="C149" s="35"/>
      <c r="E149" s="35"/>
      <c r="G149" s="35"/>
      <c r="J149" s="35"/>
    </row>
    <row r="150" spans="1:10">
      <c r="A150" s="126"/>
      <c r="C150" s="35"/>
      <c r="E150" s="35"/>
      <c r="G150" s="35"/>
      <c r="J150" s="35"/>
    </row>
    <row r="151" spans="1:10">
      <c r="A151" s="126"/>
      <c r="C151" s="35"/>
      <c r="E151" s="35"/>
      <c r="G151" s="35"/>
      <c r="J151" s="35"/>
    </row>
    <row r="152" spans="1:10">
      <c r="A152" s="126"/>
      <c r="C152" s="35"/>
      <c r="E152" s="35"/>
      <c r="G152" s="35"/>
      <c r="J152" s="35"/>
    </row>
    <row r="153" spans="1:10">
      <c r="A153" s="126"/>
      <c r="C153" s="35"/>
      <c r="E153" s="35"/>
      <c r="G153" s="35"/>
      <c r="J153" s="35"/>
    </row>
  </sheetData>
  <mergeCells count="20">
    <mergeCell ref="A1:H1"/>
    <mergeCell ref="A2:H2"/>
    <mergeCell ref="A3:H3"/>
    <mergeCell ref="A8:H8"/>
    <mergeCell ref="A7:H7"/>
    <mergeCell ref="A5:H5"/>
    <mergeCell ref="A66:H66"/>
    <mergeCell ref="A67:H67"/>
    <mergeCell ref="A72:H72"/>
    <mergeCell ref="A50:H50"/>
    <mergeCell ref="A4:H4"/>
    <mergeCell ref="A6:H6"/>
    <mergeCell ref="A14:H14"/>
    <mergeCell ref="A31:H31"/>
    <mergeCell ref="A34:H34"/>
    <mergeCell ref="A40:H40"/>
    <mergeCell ref="A48:A49"/>
    <mergeCell ref="A56:H56"/>
    <mergeCell ref="A39:H39"/>
    <mergeCell ref="A20:H20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zoomScale="70" zoomScaleNormal="70" workbookViewId="0">
      <selection sqref="A1:H1"/>
    </sheetView>
  </sheetViews>
  <sheetFormatPr baseColWidth="10" defaultRowHeight="18.75"/>
  <cols>
    <col min="1" max="1" width="38.28515625" style="1" customWidth="1"/>
    <col min="2" max="2" width="8.28515625" style="12" bestFit="1" customWidth="1"/>
    <col min="3" max="3" width="12" style="12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177" t="str">
        <f>JUV!A1</f>
        <v>VILLA GESELL</v>
      </c>
      <c r="B1" s="177"/>
      <c r="C1" s="177"/>
      <c r="D1" s="177"/>
      <c r="E1" s="177"/>
      <c r="F1" s="177"/>
      <c r="G1" s="177"/>
      <c r="H1" s="177"/>
    </row>
    <row r="2" spans="1:11" ht="23.25">
      <c r="A2" s="181" t="str">
        <f>JUV!A2</f>
        <v>GOLF CLUB</v>
      </c>
      <c r="B2" s="181"/>
      <c r="C2" s="181"/>
      <c r="D2" s="181"/>
      <c r="E2" s="181"/>
      <c r="F2" s="181"/>
      <c r="G2" s="181"/>
      <c r="H2" s="181"/>
    </row>
    <row r="3" spans="1:11" ht="19.5">
      <c r="A3" s="178" t="s">
        <v>7</v>
      </c>
      <c r="B3" s="178"/>
      <c r="C3" s="178"/>
      <c r="D3" s="178"/>
      <c r="E3" s="178"/>
      <c r="F3" s="178"/>
      <c r="G3" s="178"/>
      <c r="H3" s="178"/>
    </row>
    <row r="4" spans="1:11" ht="26.25">
      <c r="A4" s="179" t="s">
        <v>11</v>
      </c>
      <c r="B4" s="179"/>
      <c r="C4" s="179"/>
      <c r="D4" s="179"/>
      <c r="E4" s="179"/>
      <c r="F4" s="179"/>
      <c r="G4" s="179"/>
      <c r="H4" s="179"/>
    </row>
    <row r="5" spans="1:11" ht="19.5">
      <c r="A5" s="180" t="str">
        <f>JUV!A5</f>
        <v>DOS VUELTAS DE 9 HOYOS MEDAL PLAY</v>
      </c>
      <c r="B5" s="180"/>
      <c r="C5" s="180"/>
      <c r="D5" s="180"/>
      <c r="E5" s="180"/>
      <c r="F5" s="180"/>
      <c r="G5" s="180"/>
      <c r="H5" s="180"/>
    </row>
    <row r="6" spans="1:11" ht="19.5">
      <c r="A6" s="173" t="str">
        <f>JUV!A6</f>
        <v>DOMINGO 09 DE MAYO DE 2021</v>
      </c>
      <c r="B6" s="173"/>
      <c r="C6" s="173"/>
      <c r="D6" s="173"/>
      <c r="E6" s="173"/>
      <c r="F6" s="173"/>
      <c r="G6" s="173"/>
      <c r="H6" s="173"/>
    </row>
    <row r="7" spans="1:11" ht="19.5" thickBot="1">
      <c r="A7" s="2"/>
    </row>
    <row r="8" spans="1:11" ht="20.25" thickBot="1">
      <c r="A8" s="170" t="s">
        <v>88</v>
      </c>
      <c r="B8" s="171"/>
      <c r="C8" s="171"/>
      <c r="D8" s="171"/>
      <c r="E8" s="171"/>
      <c r="F8" s="171"/>
      <c r="G8" s="171"/>
      <c r="H8" s="172"/>
    </row>
    <row r="9" spans="1:11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261" t="s">
        <v>230</v>
      </c>
    </row>
    <row r="10" spans="1:11" ht="20.25" thickBot="1">
      <c r="A10" s="39" t="s">
        <v>76</v>
      </c>
      <c r="B10" s="65" t="s">
        <v>31</v>
      </c>
      <c r="C10" s="66">
        <v>38299</v>
      </c>
      <c r="D10" s="41">
        <v>-4</v>
      </c>
      <c r="E10" s="37">
        <v>35</v>
      </c>
      <c r="F10" s="42">
        <v>36</v>
      </c>
      <c r="G10" s="259">
        <f>SUM(E10:F10)</f>
        <v>71</v>
      </c>
      <c r="H10" s="22">
        <f>SUM(G10-D10)</f>
        <v>75</v>
      </c>
      <c r="I10" s="28" t="s">
        <v>15</v>
      </c>
      <c r="K10" s="25">
        <f t="shared" ref="K10:K23" si="0">(F10-D10*0.5)</f>
        <v>38</v>
      </c>
    </row>
    <row r="11" spans="1:11" ht="20.25" thickBot="1">
      <c r="A11" s="39" t="s">
        <v>64</v>
      </c>
      <c r="B11" s="65" t="s">
        <v>26</v>
      </c>
      <c r="C11" s="66">
        <v>37832</v>
      </c>
      <c r="D11" s="41">
        <v>1</v>
      </c>
      <c r="E11" s="37">
        <v>36</v>
      </c>
      <c r="F11" s="42">
        <v>40</v>
      </c>
      <c r="G11" s="259">
        <f>SUM(E11:F11)</f>
        <v>76</v>
      </c>
      <c r="H11" s="22">
        <f>SUM(G11-D11)</f>
        <v>75</v>
      </c>
      <c r="I11" s="28" t="s">
        <v>16</v>
      </c>
      <c r="K11" s="25">
        <f t="shared" si="0"/>
        <v>39.5</v>
      </c>
    </row>
    <row r="12" spans="1:11" ht="20.25" thickBot="1">
      <c r="A12" s="39" t="s">
        <v>57</v>
      </c>
      <c r="B12" s="65" t="s">
        <v>31</v>
      </c>
      <c r="C12" s="66">
        <v>38332</v>
      </c>
      <c r="D12" s="41">
        <v>7</v>
      </c>
      <c r="E12" s="37">
        <v>43</v>
      </c>
      <c r="F12" s="42">
        <v>35</v>
      </c>
      <c r="G12" s="23">
        <f>SUM(E12:F12)</f>
        <v>78</v>
      </c>
      <c r="H12" s="260">
        <f>SUM(G12-D12)</f>
        <v>71</v>
      </c>
      <c r="I12" s="32" t="s">
        <v>18</v>
      </c>
      <c r="K12" s="262">
        <f t="shared" si="0"/>
        <v>31.5</v>
      </c>
    </row>
    <row r="13" spans="1:11" ht="19.5">
      <c r="A13" s="39" t="s">
        <v>147</v>
      </c>
      <c r="B13" s="65" t="s">
        <v>31</v>
      </c>
      <c r="C13" s="66">
        <v>38162</v>
      </c>
      <c r="D13" s="41">
        <v>5</v>
      </c>
      <c r="E13" s="37">
        <v>40</v>
      </c>
      <c r="F13" s="42">
        <v>40</v>
      </c>
      <c r="G13" s="23">
        <f>SUM(E13:F13)</f>
        <v>80</v>
      </c>
      <c r="H13" s="22">
        <f>SUM(G13-D13)</f>
        <v>75</v>
      </c>
      <c r="K13" s="25">
        <f t="shared" si="0"/>
        <v>37.5</v>
      </c>
    </row>
    <row r="14" spans="1:11" ht="19.5">
      <c r="A14" s="39" t="s">
        <v>104</v>
      </c>
      <c r="B14" s="65" t="s">
        <v>125</v>
      </c>
      <c r="C14" s="66">
        <v>38629</v>
      </c>
      <c r="D14" s="41">
        <v>5</v>
      </c>
      <c r="E14" s="37">
        <v>41</v>
      </c>
      <c r="F14" s="42">
        <v>39</v>
      </c>
      <c r="G14" s="23">
        <f>SUM(E14:F14)</f>
        <v>80</v>
      </c>
      <c r="H14" s="22">
        <f>SUM(G14-D14)</f>
        <v>75</v>
      </c>
      <c r="K14" s="25">
        <f t="shared" si="0"/>
        <v>36.5</v>
      </c>
    </row>
    <row r="15" spans="1:11" ht="19.5">
      <c r="A15" s="39" t="s">
        <v>105</v>
      </c>
      <c r="B15" s="65" t="s">
        <v>31</v>
      </c>
      <c r="C15" s="66">
        <v>38341</v>
      </c>
      <c r="D15" s="41">
        <v>6</v>
      </c>
      <c r="E15" s="37">
        <v>42</v>
      </c>
      <c r="F15" s="42">
        <v>38</v>
      </c>
      <c r="G15" s="23">
        <f>SUM(E15:F15)</f>
        <v>80</v>
      </c>
      <c r="H15" s="22">
        <f>SUM(G15-D15)</f>
        <v>74</v>
      </c>
      <c r="K15" s="25">
        <f t="shared" si="0"/>
        <v>35</v>
      </c>
    </row>
    <row r="16" spans="1:11" ht="19.5">
      <c r="A16" s="39" t="s">
        <v>148</v>
      </c>
      <c r="B16" s="65" t="s">
        <v>27</v>
      </c>
      <c r="C16" s="66">
        <v>38100</v>
      </c>
      <c r="D16" s="41">
        <v>8</v>
      </c>
      <c r="E16" s="37">
        <v>41</v>
      </c>
      <c r="F16" s="42">
        <v>41</v>
      </c>
      <c r="G16" s="23">
        <f>SUM(E16:F16)</f>
        <v>82</v>
      </c>
      <c r="H16" s="22">
        <f>SUM(G16-D16)</f>
        <v>74</v>
      </c>
      <c r="K16" s="25">
        <f t="shared" si="0"/>
        <v>37</v>
      </c>
    </row>
    <row r="17" spans="1:11" ht="19.5">
      <c r="A17" s="39" t="s">
        <v>56</v>
      </c>
      <c r="B17" s="65" t="s">
        <v>31</v>
      </c>
      <c r="C17" s="66">
        <v>38715</v>
      </c>
      <c r="D17" s="41">
        <v>6</v>
      </c>
      <c r="E17" s="37">
        <v>44</v>
      </c>
      <c r="F17" s="42">
        <v>39</v>
      </c>
      <c r="G17" s="23">
        <f>SUM(E17:F17)</f>
        <v>83</v>
      </c>
      <c r="H17" s="22">
        <f>SUM(G17-D17)</f>
        <v>77</v>
      </c>
      <c r="K17" s="25">
        <f t="shared" si="0"/>
        <v>36</v>
      </c>
    </row>
    <row r="18" spans="1:11" ht="19.5">
      <c r="A18" s="39" t="s">
        <v>150</v>
      </c>
      <c r="B18" s="65" t="s">
        <v>27</v>
      </c>
      <c r="C18" s="66">
        <v>38227</v>
      </c>
      <c r="D18" s="41">
        <v>16</v>
      </c>
      <c r="E18" s="37">
        <v>47</v>
      </c>
      <c r="F18" s="42">
        <v>41</v>
      </c>
      <c r="G18" s="23">
        <f>SUM(E18:F18)</f>
        <v>88</v>
      </c>
      <c r="H18" s="22">
        <f>SUM(G18-D18)</f>
        <v>72</v>
      </c>
      <c r="K18" s="25">
        <f t="shared" si="0"/>
        <v>33</v>
      </c>
    </row>
    <row r="19" spans="1:11" ht="19.5">
      <c r="A19" s="39" t="s">
        <v>77</v>
      </c>
      <c r="B19" s="65" t="s">
        <v>28</v>
      </c>
      <c r="C19" s="66">
        <v>38658</v>
      </c>
      <c r="D19" s="41">
        <v>14</v>
      </c>
      <c r="E19" s="37">
        <v>48</v>
      </c>
      <c r="F19" s="42">
        <v>41</v>
      </c>
      <c r="G19" s="23">
        <f>SUM(E19:F19)</f>
        <v>89</v>
      </c>
      <c r="H19" s="22">
        <f>SUM(G19-D19)</f>
        <v>75</v>
      </c>
      <c r="K19" s="25">
        <f t="shared" si="0"/>
        <v>34</v>
      </c>
    </row>
    <row r="20" spans="1:11" ht="19.5">
      <c r="A20" s="39" t="s">
        <v>103</v>
      </c>
      <c r="B20" s="65" t="s">
        <v>29</v>
      </c>
      <c r="C20" s="66">
        <v>38647</v>
      </c>
      <c r="D20" s="41">
        <v>25</v>
      </c>
      <c r="E20" s="37">
        <v>51</v>
      </c>
      <c r="F20" s="42">
        <v>45</v>
      </c>
      <c r="G20" s="23">
        <f>SUM(E20:F20)</f>
        <v>96</v>
      </c>
      <c r="H20" s="22">
        <f>SUM(G20-D20)</f>
        <v>71</v>
      </c>
      <c r="K20" s="262">
        <f t="shared" si="0"/>
        <v>32.5</v>
      </c>
    </row>
    <row r="21" spans="1:11" ht="19.5">
      <c r="A21" s="39" t="s">
        <v>63</v>
      </c>
      <c r="B21" s="65" t="s">
        <v>29</v>
      </c>
      <c r="C21" s="66">
        <v>38609</v>
      </c>
      <c r="D21" s="41">
        <v>12</v>
      </c>
      <c r="E21" s="37">
        <v>52</v>
      </c>
      <c r="F21" s="42">
        <v>43</v>
      </c>
      <c r="G21" s="23">
        <f>SUM(E21:F21)</f>
        <v>95</v>
      </c>
      <c r="H21" s="22">
        <f>SUM(G21-D21)</f>
        <v>83</v>
      </c>
      <c r="K21" s="25">
        <f t="shared" si="0"/>
        <v>37</v>
      </c>
    </row>
    <row r="22" spans="1:11" ht="20.25" thickBot="1">
      <c r="A22" s="39" t="s">
        <v>149</v>
      </c>
      <c r="B22" s="65" t="s">
        <v>31</v>
      </c>
      <c r="C22" s="66">
        <v>38133</v>
      </c>
      <c r="D22" s="41">
        <v>16</v>
      </c>
      <c r="E22" s="37">
        <v>54</v>
      </c>
      <c r="F22" s="42">
        <v>46</v>
      </c>
      <c r="G22" s="23">
        <f>SUM(E22:F22)</f>
        <v>100</v>
      </c>
      <c r="H22" s="22">
        <f>SUM(G22-D22)</f>
        <v>84</v>
      </c>
      <c r="K22" s="25">
        <f t="shared" si="0"/>
        <v>38</v>
      </c>
    </row>
    <row r="23" spans="1:11" ht="20.25" thickBot="1">
      <c r="A23" s="242" t="s">
        <v>151</v>
      </c>
      <c r="B23" s="246" t="s">
        <v>29</v>
      </c>
      <c r="C23" s="247">
        <v>38079</v>
      </c>
      <c r="D23" s="248">
        <v>33</v>
      </c>
      <c r="E23" s="243">
        <v>50</v>
      </c>
      <c r="F23" s="249">
        <v>52</v>
      </c>
      <c r="G23" s="250">
        <f>SUM(E23:F23)</f>
        <v>102</v>
      </c>
      <c r="H23" s="265">
        <f>SUM(G23-D23)</f>
        <v>69</v>
      </c>
      <c r="I23" s="32" t="s">
        <v>17</v>
      </c>
      <c r="K23" s="25">
        <f t="shared" si="0"/>
        <v>35.5</v>
      </c>
    </row>
  </sheetData>
  <sortState ref="A10:H23">
    <sortCondition ref="G10:G23"/>
    <sortCondition descending="1" ref="F10:F23"/>
    <sortCondition ref="E10:E23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7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77" t="str">
        <f>JUV!A1</f>
        <v>VILLA GESELL</v>
      </c>
      <c r="B1" s="177"/>
      <c r="C1" s="177"/>
      <c r="D1" s="177"/>
      <c r="E1" s="177"/>
      <c r="F1" s="177"/>
      <c r="G1" s="177"/>
      <c r="H1" s="177"/>
    </row>
    <row r="2" spans="1:11" ht="23.25">
      <c r="A2" s="181" t="str">
        <f>JUV!A2</f>
        <v>GOLF CLUB</v>
      </c>
      <c r="B2" s="181"/>
      <c r="C2" s="181"/>
      <c r="D2" s="181"/>
      <c r="E2" s="181"/>
      <c r="F2" s="181"/>
      <c r="G2" s="181"/>
      <c r="H2" s="181"/>
    </row>
    <row r="3" spans="1:11" ht="19.5">
      <c r="A3" s="178" t="s">
        <v>7</v>
      </c>
      <c r="B3" s="178"/>
      <c r="C3" s="178"/>
      <c r="D3" s="178"/>
      <c r="E3" s="178"/>
      <c r="F3" s="178"/>
      <c r="G3" s="178"/>
      <c r="H3" s="178"/>
    </row>
    <row r="4" spans="1:11" ht="26.25">
      <c r="A4" s="179" t="s">
        <v>11</v>
      </c>
      <c r="B4" s="179"/>
      <c r="C4" s="179"/>
      <c r="D4" s="179"/>
      <c r="E4" s="179"/>
      <c r="F4" s="179"/>
      <c r="G4" s="179"/>
      <c r="H4" s="179"/>
    </row>
    <row r="5" spans="1:11" ht="19.5">
      <c r="A5" s="180" t="str">
        <f>JUV!A5</f>
        <v>DOS VUELTAS DE 9 HOYOS MEDAL PLAY</v>
      </c>
      <c r="B5" s="180"/>
      <c r="C5" s="180"/>
      <c r="D5" s="180"/>
      <c r="E5" s="180"/>
      <c r="F5" s="180"/>
      <c r="G5" s="180"/>
      <c r="H5" s="180"/>
    </row>
    <row r="6" spans="1:11" ht="20.25" thickBot="1">
      <c r="A6" s="173" t="str">
        <f>JUV!A6</f>
        <v>DOMINGO 09 DE MAYO DE 2021</v>
      </c>
      <c r="B6" s="173"/>
      <c r="C6" s="173"/>
      <c r="D6" s="173"/>
      <c r="E6" s="173"/>
      <c r="F6" s="173"/>
      <c r="G6" s="173"/>
      <c r="H6" s="173"/>
    </row>
    <row r="7" spans="1:11" ht="20.25" thickBot="1">
      <c r="A7" s="170" t="s">
        <v>128</v>
      </c>
      <c r="B7" s="171"/>
      <c r="C7" s="171"/>
      <c r="D7" s="171"/>
      <c r="E7" s="171"/>
      <c r="F7" s="171"/>
      <c r="G7" s="171"/>
      <c r="H7" s="172"/>
    </row>
    <row r="8" spans="1:11" s="3" customFormat="1" ht="20.25" thickBot="1">
      <c r="A8" s="4" t="s">
        <v>0</v>
      </c>
      <c r="B8" s="9" t="s">
        <v>9</v>
      </c>
      <c r="C8" s="9" t="s">
        <v>21</v>
      </c>
      <c r="D8" s="4" t="s">
        <v>1</v>
      </c>
      <c r="E8" s="4" t="s">
        <v>2</v>
      </c>
      <c r="F8" s="20" t="s">
        <v>3</v>
      </c>
      <c r="G8" s="19" t="s">
        <v>4</v>
      </c>
      <c r="H8" s="21" t="s">
        <v>5</v>
      </c>
      <c r="K8" s="261" t="s">
        <v>230</v>
      </c>
    </row>
    <row r="9" spans="1:11" ht="20.25" thickBot="1">
      <c r="A9" s="39" t="s">
        <v>50</v>
      </c>
      <c r="B9" s="65" t="s">
        <v>27</v>
      </c>
      <c r="C9" s="66">
        <v>38884</v>
      </c>
      <c r="D9" s="41">
        <v>-1</v>
      </c>
      <c r="E9" s="37">
        <v>37</v>
      </c>
      <c r="F9" s="42">
        <v>33</v>
      </c>
      <c r="G9" s="259">
        <f>SUM(E9:F9)</f>
        <v>70</v>
      </c>
      <c r="H9" s="22">
        <f>SUM(G9-D9)</f>
        <v>71</v>
      </c>
      <c r="I9" s="28" t="s">
        <v>15</v>
      </c>
      <c r="K9" s="25">
        <f t="shared" ref="K9:K36" si="0">(F9-D9*0.5)</f>
        <v>33.5</v>
      </c>
    </row>
    <row r="10" spans="1:11" ht="20.25" thickBot="1">
      <c r="A10" s="39" t="s">
        <v>55</v>
      </c>
      <c r="B10" s="65" t="s">
        <v>31</v>
      </c>
      <c r="C10" s="66">
        <v>38874</v>
      </c>
      <c r="D10" s="41">
        <v>2</v>
      </c>
      <c r="E10" s="37">
        <v>37</v>
      </c>
      <c r="F10" s="42">
        <v>36</v>
      </c>
      <c r="G10" s="259">
        <f>SUM(E10:F10)</f>
        <v>73</v>
      </c>
      <c r="H10" s="22">
        <f>SUM(G10-D10)</f>
        <v>71</v>
      </c>
      <c r="I10" s="28" t="s">
        <v>16</v>
      </c>
      <c r="K10" s="25">
        <f t="shared" si="0"/>
        <v>35</v>
      </c>
    </row>
    <row r="11" spans="1:11" ht="19.5">
      <c r="A11" s="39" t="s">
        <v>54</v>
      </c>
      <c r="B11" s="65" t="s">
        <v>29</v>
      </c>
      <c r="C11" s="66">
        <v>38952</v>
      </c>
      <c r="D11" s="41">
        <v>2</v>
      </c>
      <c r="E11" s="37">
        <v>39</v>
      </c>
      <c r="F11" s="42">
        <v>39</v>
      </c>
      <c r="G11" s="23">
        <f>SUM(E11:F11)</f>
        <v>78</v>
      </c>
      <c r="H11" s="22">
        <f>SUM(G11-D11)</f>
        <v>76</v>
      </c>
      <c r="K11" s="25">
        <f t="shared" si="0"/>
        <v>38</v>
      </c>
    </row>
    <row r="12" spans="1:11" ht="19.5">
      <c r="A12" s="39" t="s">
        <v>152</v>
      </c>
      <c r="B12" s="65" t="s">
        <v>30</v>
      </c>
      <c r="C12" s="66">
        <v>38888</v>
      </c>
      <c r="D12" s="41">
        <v>5</v>
      </c>
      <c r="E12" s="37">
        <v>39</v>
      </c>
      <c r="F12" s="42">
        <v>39</v>
      </c>
      <c r="G12" s="23">
        <f>SUM(E12:F12)</f>
        <v>78</v>
      </c>
      <c r="H12" s="22">
        <f>SUM(G12-D12)</f>
        <v>73</v>
      </c>
      <c r="K12" s="25">
        <f t="shared" si="0"/>
        <v>36.5</v>
      </c>
    </row>
    <row r="13" spans="1:11" ht="19.5">
      <c r="A13" s="39" t="s">
        <v>49</v>
      </c>
      <c r="B13" s="65" t="s">
        <v>29</v>
      </c>
      <c r="C13" s="66">
        <v>38792</v>
      </c>
      <c r="D13" s="41">
        <v>7</v>
      </c>
      <c r="E13" s="37">
        <v>42</v>
      </c>
      <c r="F13" s="42">
        <v>37</v>
      </c>
      <c r="G13" s="23">
        <f>SUM(E13:F13)</f>
        <v>79</v>
      </c>
      <c r="H13" s="22">
        <f>SUM(G13-D13)</f>
        <v>72</v>
      </c>
      <c r="K13" s="25">
        <f t="shared" si="0"/>
        <v>33.5</v>
      </c>
    </row>
    <row r="14" spans="1:11" ht="19.5">
      <c r="A14" s="39" t="s">
        <v>70</v>
      </c>
      <c r="B14" s="65" t="s">
        <v>30</v>
      </c>
      <c r="C14" s="66">
        <v>39105</v>
      </c>
      <c r="D14" s="41">
        <v>1</v>
      </c>
      <c r="E14" s="37">
        <v>38</v>
      </c>
      <c r="F14" s="42">
        <v>41</v>
      </c>
      <c r="G14" s="23">
        <f>SUM(E14:F14)</f>
        <v>79</v>
      </c>
      <c r="H14" s="22">
        <f>SUM(G14-D14)</f>
        <v>78</v>
      </c>
      <c r="K14" s="25">
        <f t="shared" si="0"/>
        <v>40.5</v>
      </c>
    </row>
    <row r="15" spans="1:11" ht="19.5">
      <c r="A15" s="138" t="s">
        <v>37</v>
      </c>
      <c r="B15" s="65" t="s">
        <v>29</v>
      </c>
      <c r="C15" s="66">
        <v>39770</v>
      </c>
      <c r="D15" s="41">
        <v>14</v>
      </c>
      <c r="E15" s="37">
        <v>42</v>
      </c>
      <c r="F15" s="42">
        <v>38</v>
      </c>
      <c r="G15" s="23">
        <f>SUM(E15:F15)</f>
        <v>80</v>
      </c>
      <c r="H15" s="22">
        <f>SUM(G15-D15)</f>
        <v>66</v>
      </c>
      <c r="K15" s="25">
        <f t="shared" si="0"/>
        <v>31</v>
      </c>
    </row>
    <row r="16" spans="1:11" ht="19.5">
      <c r="A16" s="39" t="s">
        <v>153</v>
      </c>
      <c r="B16" s="65" t="s">
        <v>26</v>
      </c>
      <c r="C16" s="66">
        <v>39257</v>
      </c>
      <c r="D16" s="41">
        <v>6</v>
      </c>
      <c r="E16" s="37">
        <v>40</v>
      </c>
      <c r="F16" s="42">
        <v>40</v>
      </c>
      <c r="G16" s="23">
        <f>SUM(E16:F16)</f>
        <v>80</v>
      </c>
      <c r="H16" s="22">
        <f>SUM(G16-D16)</f>
        <v>74</v>
      </c>
      <c r="K16" s="25">
        <f t="shared" si="0"/>
        <v>37</v>
      </c>
    </row>
    <row r="17" spans="1:11" ht="19.5">
      <c r="A17" s="39" t="s">
        <v>32</v>
      </c>
      <c r="B17" s="65" t="s">
        <v>33</v>
      </c>
      <c r="C17" s="66">
        <v>39044</v>
      </c>
      <c r="D17" s="41">
        <v>7</v>
      </c>
      <c r="E17" s="37">
        <v>43</v>
      </c>
      <c r="F17" s="42">
        <v>38</v>
      </c>
      <c r="G17" s="23">
        <f>SUM(E17:F17)</f>
        <v>81</v>
      </c>
      <c r="H17" s="22">
        <f>SUM(G17-D17)</f>
        <v>74</v>
      </c>
      <c r="K17" s="25">
        <f t="shared" si="0"/>
        <v>34.5</v>
      </c>
    </row>
    <row r="18" spans="1:11" ht="19.5">
      <c r="A18" s="138" t="s">
        <v>100</v>
      </c>
      <c r="B18" s="65" t="s">
        <v>31</v>
      </c>
      <c r="C18" s="66">
        <v>40007</v>
      </c>
      <c r="D18" s="41">
        <v>17</v>
      </c>
      <c r="E18" s="37">
        <v>41</v>
      </c>
      <c r="F18" s="42">
        <v>41</v>
      </c>
      <c r="G18" s="23">
        <f>SUM(E18:F18)</f>
        <v>82</v>
      </c>
      <c r="H18" s="22">
        <f>SUM(G18-D18)</f>
        <v>65</v>
      </c>
      <c r="K18" s="25">
        <f t="shared" si="0"/>
        <v>32.5</v>
      </c>
    </row>
    <row r="19" spans="1:11" ht="19.5">
      <c r="A19" s="39" t="s">
        <v>101</v>
      </c>
      <c r="B19" s="65" t="s">
        <v>31</v>
      </c>
      <c r="C19" s="66">
        <v>38880</v>
      </c>
      <c r="D19" s="41">
        <v>10</v>
      </c>
      <c r="E19" s="37">
        <v>45</v>
      </c>
      <c r="F19" s="42">
        <v>43</v>
      </c>
      <c r="G19" s="23">
        <f>SUM(E19:F19)</f>
        <v>88</v>
      </c>
      <c r="H19" s="22">
        <f>SUM(G19-D19)</f>
        <v>78</v>
      </c>
      <c r="K19" s="25">
        <f t="shared" si="0"/>
        <v>38</v>
      </c>
    </row>
    <row r="20" spans="1:11" ht="19.5">
      <c r="A20" s="138" t="s">
        <v>36</v>
      </c>
      <c r="B20" s="65" t="s">
        <v>28</v>
      </c>
      <c r="C20" s="66">
        <v>39699</v>
      </c>
      <c r="D20" s="41">
        <v>19</v>
      </c>
      <c r="E20" s="37">
        <v>45</v>
      </c>
      <c r="F20" s="42">
        <v>43</v>
      </c>
      <c r="G20" s="23">
        <f>SUM(E20:F20)</f>
        <v>88</v>
      </c>
      <c r="H20" s="22">
        <f>SUM(G20-D20)</f>
        <v>69</v>
      </c>
      <c r="K20" s="25">
        <f t="shared" si="0"/>
        <v>33.5</v>
      </c>
    </row>
    <row r="21" spans="1:11" ht="19.5">
      <c r="A21" s="39" t="s">
        <v>154</v>
      </c>
      <c r="B21" s="65" t="s">
        <v>29</v>
      </c>
      <c r="C21" s="66">
        <v>39205</v>
      </c>
      <c r="D21" s="41">
        <v>12</v>
      </c>
      <c r="E21" s="37">
        <v>44</v>
      </c>
      <c r="F21" s="42">
        <v>44</v>
      </c>
      <c r="G21" s="23">
        <f>SUM(E21:F21)</f>
        <v>88</v>
      </c>
      <c r="H21" s="22">
        <f>SUM(G21-D21)</f>
        <v>76</v>
      </c>
      <c r="K21" s="25">
        <f t="shared" si="0"/>
        <v>38</v>
      </c>
    </row>
    <row r="22" spans="1:11" ht="19.5">
      <c r="A22" s="138" t="s">
        <v>82</v>
      </c>
      <c r="B22" s="65" t="s">
        <v>31</v>
      </c>
      <c r="C22" s="66">
        <v>39914</v>
      </c>
      <c r="D22" s="41">
        <v>21</v>
      </c>
      <c r="E22" s="37">
        <v>43</v>
      </c>
      <c r="F22" s="42">
        <v>47</v>
      </c>
      <c r="G22" s="23">
        <f>SUM(E22:F22)</f>
        <v>90</v>
      </c>
      <c r="H22" s="22">
        <f>SUM(G22-D22)</f>
        <v>69</v>
      </c>
      <c r="K22" s="25">
        <f t="shared" si="0"/>
        <v>36.5</v>
      </c>
    </row>
    <row r="23" spans="1:11" ht="19.5">
      <c r="A23" s="138" t="s">
        <v>157</v>
      </c>
      <c r="B23" s="65" t="s">
        <v>27</v>
      </c>
      <c r="C23" s="66">
        <v>39689</v>
      </c>
      <c r="D23" s="41">
        <v>17</v>
      </c>
      <c r="E23" s="37">
        <v>43</v>
      </c>
      <c r="F23" s="42">
        <v>48</v>
      </c>
      <c r="G23" s="23">
        <f>SUM(E23:F23)</f>
        <v>91</v>
      </c>
      <c r="H23" s="22">
        <f>SUM(G23-D23)</f>
        <v>74</v>
      </c>
      <c r="K23" s="25">
        <f t="shared" si="0"/>
        <v>39.5</v>
      </c>
    </row>
    <row r="24" spans="1:11" ht="19.5">
      <c r="A24" s="138" t="s">
        <v>80</v>
      </c>
      <c r="B24" s="65" t="s">
        <v>28</v>
      </c>
      <c r="C24" s="66">
        <v>39791</v>
      </c>
      <c r="D24" s="41">
        <v>20</v>
      </c>
      <c r="E24" s="37">
        <v>51</v>
      </c>
      <c r="F24" s="42">
        <v>44</v>
      </c>
      <c r="G24" s="23">
        <f>SUM(E24:F24)</f>
        <v>95</v>
      </c>
      <c r="H24" s="22">
        <f>SUM(G24-D24)</f>
        <v>75</v>
      </c>
      <c r="K24" s="25">
        <f t="shared" si="0"/>
        <v>34</v>
      </c>
    </row>
    <row r="25" spans="1:11" ht="19.5">
      <c r="A25" s="138" t="s">
        <v>81</v>
      </c>
      <c r="B25" s="65" t="s">
        <v>28</v>
      </c>
      <c r="C25" s="66">
        <v>39867</v>
      </c>
      <c r="D25" s="41">
        <v>19</v>
      </c>
      <c r="E25" s="37">
        <v>50</v>
      </c>
      <c r="F25" s="42">
        <v>45</v>
      </c>
      <c r="G25" s="23">
        <f>SUM(E25:F25)</f>
        <v>95</v>
      </c>
      <c r="H25" s="22">
        <f>SUM(G25-D25)</f>
        <v>76</v>
      </c>
      <c r="K25" s="25">
        <f t="shared" si="0"/>
        <v>35.5</v>
      </c>
    </row>
    <row r="26" spans="1:11" ht="20.25" thickBot="1">
      <c r="A26" s="39" t="s">
        <v>59</v>
      </c>
      <c r="B26" s="65" t="s">
        <v>27</v>
      </c>
      <c r="C26" s="66">
        <v>39183</v>
      </c>
      <c r="D26" s="41">
        <v>25</v>
      </c>
      <c r="E26" s="37">
        <v>45</v>
      </c>
      <c r="F26" s="42">
        <v>50</v>
      </c>
      <c r="G26" s="23">
        <f>SUM(E26:F26)</f>
        <v>95</v>
      </c>
      <c r="H26" s="22">
        <f>SUM(G26-D26)</f>
        <v>70</v>
      </c>
      <c r="K26" s="25">
        <f t="shared" si="0"/>
        <v>37.5</v>
      </c>
    </row>
    <row r="27" spans="1:11" ht="20.25" thickBot="1">
      <c r="A27" s="39" t="s">
        <v>98</v>
      </c>
      <c r="B27" s="65" t="s">
        <v>29</v>
      </c>
      <c r="C27" s="66">
        <v>38848</v>
      </c>
      <c r="D27" s="41">
        <v>32</v>
      </c>
      <c r="E27" s="37">
        <v>49</v>
      </c>
      <c r="F27" s="42">
        <v>47</v>
      </c>
      <c r="G27" s="23">
        <f>SUM(E27:F27)</f>
        <v>96</v>
      </c>
      <c r="H27" s="260">
        <f>SUM(G27-D27)</f>
        <v>64</v>
      </c>
      <c r="I27" s="32" t="s">
        <v>17</v>
      </c>
      <c r="K27" s="25">
        <f t="shared" si="0"/>
        <v>31</v>
      </c>
    </row>
    <row r="28" spans="1:11" ht="19.5">
      <c r="A28" s="39" t="s">
        <v>48</v>
      </c>
      <c r="B28" s="65" t="s">
        <v>28</v>
      </c>
      <c r="C28" s="66">
        <v>38873</v>
      </c>
      <c r="D28" s="41">
        <v>17</v>
      </c>
      <c r="E28" s="37">
        <v>45</v>
      </c>
      <c r="F28" s="42">
        <v>52</v>
      </c>
      <c r="G28" s="23">
        <f>SUM(E28:F28)</f>
        <v>97</v>
      </c>
      <c r="H28" s="22">
        <f>SUM(G28-D28)</f>
        <v>80</v>
      </c>
      <c r="K28" s="25">
        <f t="shared" si="0"/>
        <v>43.5</v>
      </c>
    </row>
    <row r="29" spans="1:11" ht="20.25" thickBot="1">
      <c r="A29" s="138" t="s">
        <v>38</v>
      </c>
      <c r="B29" s="65" t="s">
        <v>29</v>
      </c>
      <c r="C29" s="66">
        <v>39755</v>
      </c>
      <c r="D29" s="41">
        <v>24</v>
      </c>
      <c r="E29" s="37">
        <v>50</v>
      </c>
      <c r="F29" s="42">
        <v>48</v>
      </c>
      <c r="G29" s="23">
        <f>SUM(E29:F29)</f>
        <v>98</v>
      </c>
      <c r="H29" s="22">
        <f>SUM(G29-D29)</f>
        <v>74</v>
      </c>
      <c r="K29" s="25">
        <f t="shared" si="0"/>
        <v>36</v>
      </c>
    </row>
    <row r="30" spans="1:11" ht="20.25" thickBot="1">
      <c r="A30" s="39" t="s">
        <v>99</v>
      </c>
      <c r="B30" s="65" t="s">
        <v>31</v>
      </c>
      <c r="C30" s="66">
        <v>38937</v>
      </c>
      <c r="D30" s="41">
        <v>31</v>
      </c>
      <c r="E30" s="37">
        <v>47</v>
      </c>
      <c r="F30" s="42">
        <v>51</v>
      </c>
      <c r="G30" s="23">
        <f>SUM(E30:F30)</f>
        <v>98</v>
      </c>
      <c r="H30" s="260">
        <f>SUM(G30-D30)</f>
        <v>67</v>
      </c>
      <c r="I30" s="32" t="s">
        <v>18</v>
      </c>
      <c r="K30" s="25">
        <f t="shared" si="0"/>
        <v>35.5</v>
      </c>
    </row>
    <row r="31" spans="1:11" ht="19.5">
      <c r="A31" s="138" t="s">
        <v>42</v>
      </c>
      <c r="B31" s="65" t="s">
        <v>28</v>
      </c>
      <c r="C31" s="66">
        <v>39469</v>
      </c>
      <c r="D31" s="41">
        <v>9</v>
      </c>
      <c r="E31" s="37">
        <v>53</v>
      </c>
      <c r="F31" s="42">
        <v>52</v>
      </c>
      <c r="G31" s="23">
        <f>SUM(E31:F31)</f>
        <v>105</v>
      </c>
      <c r="H31" s="22">
        <f>SUM(G31-D31)</f>
        <v>96</v>
      </c>
      <c r="K31" s="25">
        <f t="shared" si="0"/>
        <v>47.5</v>
      </c>
    </row>
    <row r="32" spans="1:11" ht="19.5">
      <c r="A32" s="138" t="s">
        <v>158</v>
      </c>
      <c r="B32" s="65" t="s">
        <v>31</v>
      </c>
      <c r="C32" s="66">
        <v>40413</v>
      </c>
      <c r="D32" s="41">
        <v>27</v>
      </c>
      <c r="E32" s="37">
        <v>56</v>
      </c>
      <c r="F32" s="42">
        <v>52</v>
      </c>
      <c r="G32" s="23">
        <f>SUM(E32:F32)</f>
        <v>108</v>
      </c>
      <c r="H32" s="22">
        <f>SUM(G32-D32)</f>
        <v>81</v>
      </c>
      <c r="K32" s="25">
        <f t="shared" si="0"/>
        <v>38.5</v>
      </c>
    </row>
    <row r="33" spans="1:11" ht="19.5">
      <c r="A33" s="39" t="s">
        <v>155</v>
      </c>
      <c r="B33" s="65" t="s">
        <v>26</v>
      </c>
      <c r="C33" s="66">
        <v>39088</v>
      </c>
      <c r="D33" s="41">
        <v>25</v>
      </c>
      <c r="E33" s="37">
        <v>57</v>
      </c>
      <c r="F33" s="42">
        <v>54</v>
      </c>
      <c r="G33" s="23">
        <f>SUM(E33:F33)</f>
        <v>111</v>
      </c>
      <c r="H33" s="22">
        <f>SUM(G33-D33)</f>
        <v>86</v>
      </c>
      <c r="K33" s="25">
        <f t="shared" si="0"/>
        <v>41.5</v>
      </c>
    </row>
    <row r="34" spans="1:11" ht="19.5">
      <c r="A34" s="138" t="s">
        <v>160</v>
      </c>
      <c r="B34" s="65" t="s">
        <v>28</v>
      </c>
      <c r="C34" s="66">
        <v>39577</v>
      </c>
      <c r="D34" s="41">
        <v>42</v>
      </c>
      <c r="E34" s="37">
        <v>62</v>
      </c>
      <c r="F34" s="42">
        <v>59</v>
      </c>
      <c r="G34" s="23">
        <f>SUM(E34:F34)</f>
        <v>121</v>
      </c>
      <c r="H34" s="22">
        <f>SUM(G34-D34)</f>
        <v>79</v>
      </c>
      <c r="K34" s="25">
        <f t="shared" si="0"/>
        <v>38</v>
      </c>
    </row>
    <row r="35" spans="1:11" ht="19.5">
      <c r="A35" s="228" t="s">
        <v>159</v>
      </c>
      <c r="B35" s="65" t="s">
        <v>28</v>
      </c>
      <c r="C35" s="66">
        <v>39794</v>
      </c>
      <c r="D35" s="235" t="s">
        <v>10</v>
      </c>
      <c r="E35" s="236" t="s">
        <v>10</v>
      </c>
      <c r="F35" s="237" t="s">
        <v>10</v>
      </c>
      <c r="G35" s="238" t="s">
        <v>10</v>
      </c>
      <c r="H35" s="239" t="s">
        <v>10</v>
      </c>
    </row>
    <row r="36" spans="1:11" ht="20.25" thickBot="1">
      <c r="A36" s="268" t="s">
        <v>156</v>
      </c>
      <c r="B36" s="246" t="s">
        <v>29</v>
      </c>
      <c r="C36" s="247">
        <v>39638</v>
      </c>
      <c r="D36" s="248" t="s">
        <v>5</v>
      </c>
      <c r="E36" s="243" t="s">
        <v>229</v>
      </c>
      <c r="F36" s="249" t="s">
        <v>234</v>
      </c>
      <c r="G36" s="256" t="s">
        <v>10</v>
      </c>
      <c r="H36" s="257" t="s">
        <v>10</v>
      </c>
    </row>
    <row r="37" spans="1:11" ht="20.25" thickBot="1">
      <c r="A37" s="127"/>
      <c r="B37" s="128"/>
      <c r="C37" s="129"/>
      <c r="D37" s="130"/>
      <c r="E37" s="131"/>
      <c r="F37" s="131"/>
      <c r="G37" s="1"/>
      <c r="H37" s="132"/>
    </row>
    <row r="38" spans="1:11" ht="20.25" thickBot="1">
      <c r="A38" s="170" t="s">
        <v>89</v>
      </c>
      <c r="B38" s="171"/>
      <c r="C38" s="171"/>
      <c r="D38" s="171"/>
      <c r="E38" s="171"/>
      <c r="F38" s="171"/>
      <c r="G38" s="171"/>
      <c r="H38" s="172"/>
    </row>
    <row r="39" spans="1:11" ht="20.25" thickBot="1">
      <c r="A39" s="4" t="s">
        <v>6</v>
      </c>
      <c r="B39" s="9" t="s">
        <v>9</v>
      </c>
      <c r="C39" s="9" t="s">
        <v>21</v>
      </c>
      <c r="D39" s="4" t="s">
        <v>1</v>
      </c>
      <c r="E39" s="4" t="s">
        <v>2</v>
      </c>
      <c r="F39" s="20" t="s">
        <v>3</v>
      </c>
      <c r="G39" s="19" t="s">
        <v>4</v>
      </c>
      <c r="H39" s="21" t="s">
        <v>5</v>
      </c>
      <c r="K39" s="261" t="s">
        <v>230</v>
      </c>
    </row>
    <row r="40" spans="1:11" ht="20.25" thickBot="1">
      <c r="A40" s="39" t="s">
        <v>65</v>
      </c>
      <c r="B40" s="65" t="s">
        <v>26</v>
      </c>
      <c r="C40" s="66">
        <v>38986</v>
      </c>
      <c r="D40" s="41">
        <v>1</v>
      </c>
      <c r="E40" s="37">
        <v>39</v>
      </c>
      <c r="F40" s="42">
        <v>41</v>
      </c>
      <c r="G40" s="259">
        <f>SUM(E40:F40)</f>
        <v>80</v>
      </c>
      <c r="H40" s="22">
        <f>SUM(G40-D40)</f>
        <v>79</v>
      </c>
      <c r="I40" s="28" t="s">
        <v>15</v>
      </c>
      <c r="K40" s="25">
        <f t="shared" ref="K40:K47" si="1">(F40-D40*0.5)</f>
        <v>40.5</v>
      </c>
    </row>
    <row r="41" spans="1:11" ht="20.25" thickBot="1">
      <c r="A41" s="39" t="s">
        <v>52</v>
      </c>
      <c r="B41" s="65" t="s">
        <v>26</v>
      </c>
      <c r="C41" s="66">
        <v>38873</v>
      </c>
      <c r="D41" s="41">
        <v>1</v>
      </c>
      <c r="E41" s="37">
        <v>43</v>
      </c>
      <c r="F41" s="42">
        <v>38</v>
      </c>
      <c r="G41" s="259">
        <f>SUM(E41:F41)</f>
        <v>81</v>
      </c>
      <c r="H41" s="22">
        <f>SUM(G41-D41)</f>
        <v>80</v>
      </c>
      <c r="I41" s="28" t="s">
        <v>16</v>
      </c>
      <c r="K41" s="25">
        <f t="shared" si="1"/>
        <v>37.5</v>
      </c>
    </row>
    <row r="42" spans="1:11" ht="20.25" thickBot="1">
      <c r="A42" s="39" t="s">
        <v>34</v>
      </c>
      <c r="B42" s="65" t="s">
        <v>29</v>
      </c>
      <c r="C42" s="66">
        <v>38803</v>
      </c>
      <c r="D42" s="41">
        <v>7</v>
      </c>
      <c r="E42" s="37">
        <v>44</v>
      </c>
      <c r="F42" s="42">
        <v>38</v>
      </c>
      <c r="G42" s="23">
        <f>SUM(E42:F42)</f>
        <v>82</v>
      </c>
      <c r="H42" s="22">
        <f>SUM(G42-D42)</f>
        <v>75</v>
      </c>
      <c r="K42" s="25">
        <f t="shared" si="1"/>
        <v>34.5</v>
      </c>
    </row>
    <row r="43" spans="1:11" ht="20.25" thickBot="1">
      <c r="A43" s="39" t="s">
        <v>161</v>
      </c>
      <c r="B43" s="65" t="s">
        <v>31</v>
      </c>
      <c r="C43" s="66">
        <v>38887</v>
      </c>
      <c r="D43" s="41">
        <v>15</v>
      </c>
      <c r="E43" s="37">
        <v>41</v>
      </c>
      <c r="F43" s="42">
        <v>41</v>
      </c>
      <c r="G43" s="23">
        <f>SUM(E43:F43)</f>
        <v>82</v>
      </c>
      <c r="H43" s="260">
        <f>SUM(G43-D43)</f>
        <v>67</v>
      </c>
      <c r="I43" s="32" t="s">
        <v>17</v>
      </c>
      <c r="K43" s="25">
        <f t="shared" si="1"/>
        <v>33.5</v>
      </c>
    </row>
    <row r="44" spans="1:11" ht="19.5">
      <c r="A44" s="39" t="s">
        <v>35</v>
      </c>
      <c r="B44" s="65" t="s">
        <v>29</v>
      </c>
      <c r="C44" s="66">
        <v>38821</v>
      </c>
      <c r="D44" s="41">
        <v>10</v>
      </c>
      <c r="E44" s="37">
        <v>45</v>
      </c>
      <c r="F44" s="42">
        <v>42</v>
      </c>
      <c r="G44" s="23">
        <f>SUM(E44:F44)</f>
        <v>87</v>
      </c>
      <c r="H44" s="22">
        <f>SUM(G44-D44)</f>
        <v>77</v>
      </c>
      <c r="K44" s="25">
        <f t="shared" si="1"/>
        <v>37</v>
      </c>
    </row>
    <row r="45" spans="1:11" ht="19.5">
      <c r="A45" s="39" t="s">
        <v>78</v>
      </c>
      <c r="B45" s="65" t="s">
        <v>30</v>
      </c>
      <c r="C45" s="66">
        <v>38885</v>
      </c>
      <c r="D45" s="41">
        <v>16</v>
      </c>
      <c r="E45" s="37">
        <v>47</v>
      </c>
      <c r="F45" s="42">
        <v>48</v>
      </c>
      <c r="G45" s="23">
        <f>SUM(E45:F45)</f>
        <v>95</v>
      </c>
      <c r="H45" s="22">
        <f>SUM(G45-D45)</f>
        <v>79</v>
      </c>
      <c r="K45" s="25">
        <f t="shared" si="1"/>
        <v>40</v>
      </c>
    </row>
    <row r="46" spans="1:11" ht="19.5">
      <c r="A46" s="39" t="s">
        <v>111</v>
      </c>
      <c r="B46" s="65" t="s">
        <v>27</v>
      </c>
      <c r="C46" s="66">
        <v>39142</v>
      </c>
      <c r="D46" s="41">
        <v>28</v>
      </c>
      <c r="E46" s="37">
        <v>62</v>
      </c>
      <c r="F46" s="42">
        <v>50</v>
      </c>
      <c r="G46" s="23">
        <f>SUM(E46:F46)</f>
        <v>112</v>
      </c>
      <c r="H46" s="22">
        <f>SUM(G46-D46)</f>
        <v>84</v>
      </c>
      <c r="K46" s="25">
        <f t="shared" si="1"/>
        <v>36</v>
      </c>
    </row>
    <row r="47" spans="1:11" ht="20.25" thickBot="1">
      <c r="A47" s="242" t="s">
        <v>162</v>
      </c>
      <c r="B47" s="246" t="s">
        <v>29</v>
      </c>
      <c r="C47" s="247">
        <v>39932</v>
      </c>
      <c r="D47" s="248">
        <v>30</v>
      </c>
      <c r="E47" s="243">
        <v>55</v>
      </c>
      <c r="F47" s="249">
        <v>58</v>
      </c>
      <c r="G47" s="250">
        <f>SUM(E47:F47)</f>
        <v>113</v>
      </c>
      <c r="H47" s="251">
        <f>SUM(G47-D47)</f>
        <v>83</v>
      </c>
      <c r="K47" s="25">
        <f t="shared" si="1"/>
        <v>43</v>
      </c>
    </row>
  </sheetData>
  <sortState ref="A40:H47">
    <sortCondition ref="G40:G47"/>
    <sortCondition ref="F40:F47"/>
    <sortCondition ref="E40:E47"/>
  </sortState>
  <mergeCells count="8">
    <mergeCell ref="A38:H38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1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77" t="str">
        <f>JUV!A1</f>
        <v>VILLA GESELL</v>
      </c>
      <c r="B1" s="177"/>
      <c r="C1" s="177"/>
      <c r="D1" s="177"/>
      <c r="E1" s="177"/>
      <c r="F1" s="177"/>
      <c r="G1" s="177"/>
      <c r="H1" s="177"/>
    </row>
    <row r="2" spans="1:11" ht="23.25">
      <c r="A2" s="181" t="str">
        <f>JUV!A2</f>
        <v>GOLF CLUB</v>
      </c>
      <c r="B2" s="181"/>
      <c r="C2" s="181"/>
      <c r="D2" s="181"/>
      <c r="E2" s="181"/>
      <c r="F2" s="181"/>
      <c r="G2" s="181"/>
      <c r="H2" s="181"/>
    </row>
    <row r="3" spans="1:11" ht="19.5">
      <c r="A3" s="178" t="s">
        <v>7</v>
      </c>
      <c r="B3" s="178"/>
      <c r="C3" s="178"/>
      <c r="D3" s="178"/>
      <c r="E3" s="178"/>
      <c r="F3" s="178"/>
      <c r="G3" s="178"/>
      <c r="H3" s="178"/>
    </row>
    <row r="4" spans="1:11" ht="26.25">
      <c r="A4" s="179" t="s">
        <v>11</v>
      </c>
      <c r="B4" s="179"/>
      <c r="C4" s="179"/>
      <c r="D4" s="179"/>
      <c r="E4" s="179"/>
      <c r="F4" s="179"/>
      <c r="G4" s="179"/>
      <c r="H4" s="179"/>
    </row>
    <row r="5" spans="1:11" ht="19.5">
      <c r="A5" s="180" t="str">
        <f>JUV!A5</f>
        <v>DOS VUELTAS DE 9 HOYOS MEDAL PLAY</v>
      </c>
      <c r="B5" s="180"/>
      <c r="C5" s="180"/>
      <c r="D5" s="180"/>
      <c r="E5" s="180"/>
      <c r="F5" s="180"/>
      <c r="G5" s="180"/>
      <c r="H5" s="180"/>
    </row>
    <row r="6" spans="1:11" ht="19.5">
      <c r="A6" s="173" t="str">
        <f>JUV!A6</f>
        <v>DOMINGO 09 DE MAYO DE 2021</v>
      </c>
      <c r="B6" s="173"/>
      <c r="C6" s="173"/>
      <c r="D6" s="173"/>
      <c r="E6" s="173"/>
      <c r="F6" s="173"/>
      <c r="G6" s="173"/>
      <c r="H6" s="173"/>
    </row>
    <row r="7" spans="1:11" ht="20.25" thickBot="1">
      <c r="A7" s="182" t="s">
        <v>79</v>
      </c>
      <c r="B7" s="182"/>
      <c r="C7" s="182"/>
      <c r="D7" s="182"/>
      <c r="E7" s="182"/>
      <c r="F7" s="182"/>
      <c r="G7" s="182"/>
      <c r="H7" s="182"/>
    </row>
    <row r="8" spans="1:11" ht="20.25" thickBot="1">
      <c r="A8" s="170" t="s">
        <v>90</v>
      </c>
      <c r="B8" s="171"/>
      <c r="C8" s="171"/>
      <c r="D8" s="171"/>
      <c r="E8" s="171"/>
      <c r="F8" s="171"/>
      <c r="G8" s="171"/>
      <c r="H8" s="172"/>
    </row>
    <row r="9" spans="1:11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261" t="s">
        <v>230</v>
      </c>
    </row>
    <row r="10" spans="1:11" ht="20.25" thickBot="1">
      <c r="A10" s="39" t="s">
        <v>37</v>
      </c>
      <c r="B10" s="65" t="s">
        <v>29</v>
      </c>
      <c r="C10" s="66">
        <v>39770</v>
      </c>
      <c r="D10" s="41">
        <v>14</v>
      </c>
      <c r="E10" s="37">
        <v>42</v>
      </c>
      <c r="F10" s="42">
        <v>38</v>
      </c>
      <c r="G10" s="259">
        <f>SUM(E10:F10)</f>
        <v>80</v>
      </c>
      <c r="H10" s="22">
        <f>SUM(G10-D10)</f>
        <v>66</v>
      </c>
      <c r="I10" s="28" t="s">
        <v>15</v>
      </c>
      <c r="K10" s="25">
        <f t="shared" ref="K10:K22" si="0">(F10-D10*0.5)</f>
        <v>31</v>
      </c>
    </row>
    <row r="11" spans="1:11" ht="20.25" thickBot="1">
      <c r="A11" s="39" t="s">
        <v>100</v>
      </c>
      <c r="B11" s="65" t="s">
        <v>31</v>
      </c>
      <c r="C11" s="66">
        <v>40007</v>
      </c>
      <c r="D11" s="41">
        <v>17</v>
      </c>
      <c r="E11" s="37">
        <v>41</v>
      </c>
      <c r="F11" s="42">
        <v>41</v>
      </c>
      <c r="G11" s="259">
        <f>SUM(E11:F11)</f>
        <v>82</v>
      </c>
      <c r="H11" s="22">
        <f>SUM(G11-D11)</f>
        <v>65</v>
      </c>
      <c r="I11" s="28" t="s">
        <v>16</v>
      </c>
      <c r="K11" s="25">
        <f t="shared" si="0"/>
        <v>32.5</v>
      </c>
    </row>
    <row r="12" spans="1:11" ht="20.25" thickBot="1">
      <c r="A12" s="39" t="s">
        <v>36</v>
      </c>
      <c r="B12" s="65" t="s">
        <v>28</v>
      </c>
      <c r="C12" s="66">
        <v>39699</v>
      </c>
      <c r="D12" s="41">
        <v>19</v>
      </c>
      <c r="E12" s="37">
        <v>45</v>
      </c>
      <c r="F12" s="42">
        <v>43</v>
      </c>
      <c r="G12" s="23">
        <f>SUM(E12:F12)</f>
        <v>88</v>
      </c>
      <c r="H12" s="260">
        <f>SUM(G12-D12)</f>
        <v>69</v>
      </c>
      <c r="I12" s="32" t="s">
        <v>17</v>
      </c>
      <c r="K12" s="262">
        <f t="shared" si="0"/>
        <v>33.5</v>
      </c>
    </row>
    <row r="13" spans="1:11" ht="20.25" thickBot="1">
      <c r="A13" s="39" t="s">
        <v>82</v>
      </c>
      <c r="B13" s="65" t="s">
        <v>31</v>
      </c>
      <c r="C13" s="66">
        <v>39914</v>
      </c>
      <c r="D13" s="41">
        <v>21</v>
      </c>
      <c r="E13" s="37">
        <v>43</v>
      </c>
      <c r="F13" s="42">
        <v>47</v>
      </c>
      <c r="G13" s="23">
        <f>SUM(E13:F13)</f>
        <v>90</v>
      </c>
      <c r="H13" s="260">
        <f>SUM(G13-D13)</f>
        <v>69</v>
      </c>
      <c r="I13" s="32" t="s">
        <v>18</v>
      </c>
      <c r="K13" s="262">
        <f t="shared" si="0"/>
        <v>36.5</v>
      </c>
    </row>
    <row r="14" spans="1:11" ht="19.5">
      <c r="A14" s="39" t="s">
        <v>157</v>
      </c>
      <c r="B14" s="65" t="s">
        <v>27</v>
      </c>
      <c r="C14" s="66">
        <v>39689</v>
      </c>
      <c r="D14" s="41">
        <v>17</v>
      </c>
      <c r="E14" s="37">
        <v>43</v>
      </c>
      <c r="F14" s="42">
        <v>48</v>
      </c>
      <c r="G14" s="23">
        <f>SUM(E14:F14)</f>
        <v>91</v>
      </c>
      <c r="H14" s="22">
        <f>SUM(G14-D14)</f>
        <v>74</v>
      </c>
      <c r="K14" s="25">
        <f t="shared" si="0"/>
        <v>39.5</v>
      </c>
    </row>
    <row r="15" spans="1:11" ht="19.5">
      <c r="A15" s="39" t="s">
        <v>81</v>
      </c>
      <c r="B15" s="65" t="s">
        <v>28</v>
      </c>
      <c r="C15" s="66">
        <v>39867</v>
      </c>
      <c r="D15" s="41">
        <v>19</v>
      </c>
      <c r="E15" s="37">
        <v>50</v>
      </c>
      <c r="F15" s="42">
        <v>45</v>
      </c>
      <c r="G15" s="23">
        <f>SUM(E15:F15)</f>
        <v>95</v>
      </c>
      <c r="H15" s="22">
        <f>SUM(G15-D15)</f>
        <v>76</v>
      </c>
      <c r="K15" s="25">
        <f t="shared" si="0"/>
        <v>35.5</v>
      </c>
    </row>
    <row r="16" spans="1:11" ht="19.5">
      <c r="A16" s="39" t="s">
        <v>80</v>
      </c>
      <c r="B16" s="65" t="s">
        <v>28</v>
      </c>
      <c r="C16" s="66">
        <v>39791</v>
      </c>
      <c r="D16" s="41">
        <v>20</v>
      </c>
      <c r="E16" s="37">
        <v>51</v>
      </c>
      <c r="F16" s="42">
        <v>44</v>
      </c>
      <c r="G16" s="23">
        <f>SUM(E16:F16)</f>
        <v>95</v>
      </c>
      <c r="H16" s="22">
        <f>SUM(G16-D16)</f>
        <v>75</v>
      </c>
      <c r="K16" s="25">
        <f t="shared" si="0"/>
        <v>34</v>
      </c>
    </row>
    <row r="17" spans="1:11" ht="19.5">
      <c r="A17" s="39" t="s">
        <v>38</v>
      </c>
      <c r="B17" s="65" t="s">
        <v>29</v>
      </c>
      <c r="C17" s="66">
        <v>39755</v>
      </c>
      <c r="D17" s="41">
        <v>24</v>
      </c>
      <c r="E17" s="37">
        <v>50</v>
      </c>
      <c r="F17" s="42">
        <v>48</v>
      </c>
      <c r="G17" s="23">
        <f>SUM(E17:F17)</f>
        <v>98</v>
      </c>
      <c r="H17" s="22">
        <f>SUM(G17-D17)</f>
        <v>74</v>
      </c>
      <c r="K17" s="25">
        <f t="shared" si="0"/>
        <v>36</v>
      </c>
    </row>
    <row r="18" spans="1:11" ht="19.5">
      <c r="A18" s="39" t="s">
        <v>42</v>
      </c>
      <c r="B18" s="65" t="s">
        <v>28</v>
      </c>
      <c r="C18" s="66">
        <v>39469</v>
      </c>
      <c r="D18" s="41">
        <v>9</v>
      </c>
      <c r="E18" s="37">
        <v>53</v>
      </c>
      <c r="F18" s="42">
        <v>52</v>
      </c>
      <c r="G18" s="23">
        <f>SUM(E18:F18)</f>
        <v>105</v>
      </c>
      <c r="H18" s="22">
        <f>SUM(G18-D18)</f>
        <v>96</v>
      </c>
      <c r="K18" s="25">
        <f t="shared" si="0"/>
        <v>47.5</v>
      </c>
    </row>
    <row r="19" spans="1:11" ht="19.5">
      <c r="A19" s="39" t="s">
        <v>158</v>
      </c>
      <c r="B19" s="65" t="s">
        <v>31</v>
      </c>
      <c r="C19" s="66">
        <v>40413</v>
      </c>
      <c r="D19" s="41">
        <v>27</v>
      </c>
      <c r="E19" s="37">
        <v>56</v>
      </c>
      <c r="F19" s="42">
        <v>52</v>
      </c>
      <c r="G19" s="23">
        <f>SUM(E19:F19)</f>
        <v>108</v>
      </c>
      <c r="H19" s="22">
        <f>SUM(G19-D19)</f>
        <v>81</v>
      </c>
      <c r="K19" s="25">
        <f t="shared" si="0"/>
        <v>38.5</v>
      </c>
    </row>
    <row r="20" spans="1:11" ht="19.5">
      <c r="A20" s="39" t="s">
        <v>160</v>
      </c>
      <c r="B20" s="65" t="s">
        <v>28</v>
      </c>
      <c r="C20" s="66">
        <v>39577</v>
      </c>
      <c r="D20" s="41">
        <v>42</v>
      </c>
      <c r="E20" s="37">
        <v>62</v>
      </c>
      <c r="F20" s="42">
        <v>59</v>
      </c>
      <c r="G20" s="23">
        <f>SUM(E20:F20)</f>
        <v>121</v>
      </c>
      <c r="H20" s="22">
        <f>SUM(G20-D20)</f>
        <v>79</v>
      </c>
      <c r="K20" s="25">
        <f t="shared" si="0"/>
        <v>38</v>
      </c>
    </row>
    <row r="21" spans="1:11" ht="19.5">
      <c r="A21" s="39" t="s">
        <v>156</v>
      </c>
      <c r="B21" s="65" t="s">
        <v>29</v>
      </c>
      <c r="C21" s="66">
        <v>39638</v>
      </c>
      <c r="D21" s="41" t="s">
        <v>5</v>
      </c>
      <c r="E21" s="37" t="s">
        <v>229</v>
      </c>
      <c r="F21" s="42" t="s">
        <v>234</v>
      </c>
      <c r="G21" s="238" t="s">
        <v>10</v>
      </c>
      <c r="H21" s="239" t="s">
        <v>10</v>
      </c>
    </row>
    <row r="22" spans="1:11" ht="20.25" thickBot="1">
      <c r="A22" s="252" t="s">
        <v>159</v>
      </c>
      <c r="B22" s="246" t="s">
        <v>28</v>
      </c>
      <c r="C22" s="247">
        <v>39794</v>
      </c>
      <c r="D22" s="253" t="s">
        <v>10</v>
      </c>
      <c r="E22" s="254" t="s">
        <v>10</v>
      </c>
      <c r="F22" s="255" t="s">
        <v>10</v>
      </c>
      <c r="G22" s="256" t="s">
        <v>10</v>
      </c>
      <c r="H22" s="257" t="s">
        <v>10</v>
      </c>
    </row>
    <row r="23" spans="1:11">
      <c r="D23" s="1"/>
      <c r="E23" s="1"/>
      <c r="F23" s="1"/>
      <c r="G23" s="1"/>
      <c r="H23" s="1"/>
    </row>
    <row r="24" spans="1:11">
      <c r="D24" s="1"/>
      <c r="E24" s="1"/>
      <c r="F24" s="1"/>
      <c r="G24" s="1"/>
      <c r="H24" s="1"/>
    </row>
    <row r="25" spans="1:11">
      <c r="D25" s="1"/>
      <c r="E25" s="1"/>
      <c r="F25" s="1"/>
      <c r="G25" s="1"/>
      <c r="H25" s="1"/>
    </row>
    <row r="26" spans="1:11">
      <c r="D26" s="1"/>
      <c r="E26" s="1"/>
      <c r="F26" s="1"/>
      <c r="G26" s="1"/>
      <c r="H26" s="1"/>
    </row>
    <row r="27" spans="1:11">
      <c r="D27" s="1"/>
      <c r="E27" s="1"/>
      <c r="F27" s="1"/>
      <c r="G27" s="1"/>
      <c r="H27" s="1"/>
    </row>
    <row r="28" spans="1:11">
      <c r="D28" s="1"/>
      <c r="E28" s="1"/>
      <c r="F28" s="1"/>
      <c r="G28" s="1"/>
      <c r="H28" s="1"/>
    </row>
    <row r="29" spans="1:11">
      <c r="D29" s="1"/>
      <c r="E29" s="1"/>
      <c r="F29" s="1"/>
      <c r="G29" s="1"/>
      <c r="H29" s="1"/>
    </row>
    <row r="30" spans="1:11">
      <c r="D30" s="1"/>
      <c r="E30" s="1"/>
      <c r="F30" s="1"/>
      <c r="G30" s="1"/>
      <c r="H30" s="1"/>
    </row>
    <row r="31" spans="1:11">
      <c r="D31" s="1"/>
      <c r="E31" s="1"/>
      <c r="F31" s="1"/>
      <c r="G31" s="1"/>
      <c r="H31" s="1"/>
    </row>
    <row r="32" spans="1:11">
      <c r="D32" s="1"/>
      <c r="E32" s="1"/>
      <c r="F32" s="1"/>
      <c r="G32" s="1"/>
      <c r="H32" s="1"/>
    </row>
    <row r="33" spans="4:8">
      <c r="D33" s="1"/>
      <c r="E33" s="1"/>
      <c r="F33" s="1"/>
      <c r="G33" s="1"/>
      <c r="H33" s="1"/>
    </row>
    <row r="34" spans="4:8">
      <c r="D34" s="1"/>
      <c r="E34" s="1"/>
      <c r="F34" s="1"/>
      <c r="G34" s="1"/>
      <c r="H34" s="1"/>
    </row>
    <row r="35" spans="4:8">
      <c r="D35" s="1"/>
      <c r="E35" s="1"/>
      <c r="F35" s="1"/>
      <c r="G35" s="1"/>
      <c r="H35" s="1"/>
    </row>
    <row r="36" spans="4:8">
      <c r="D36" s="1"/>
      <c r="E36" s="1"/>
      <c r="F36" s="1"/>
      <c r="G36" s="1"/>
      <c r="H36" s="1"/>
    </row>
    <row r="37" spans="4:8">
      <c r="D37" s="1"/>
      <c r="E37" s="1"/>
      <c r="F37" s="1"/>
      <c r="G37" s="1"/>
      <c r="H37" s="1"/>
    </row>
    <row r="38" spans="4:8">
      <c r="D38" s="1"/>
      <c r="E38" s="1"/>
      <c r="F38" s="1"/>
      <c r="G38" s="1"/>
      <c r="H38" s="1"/>
    </row>
    <row r="39" spans="4:8">
      <c r="D39" s="1"/>
      <c r="E39" s="1"/>
      <c r="F39" s="1"/>
      <c r="G39" s="1"/>
      <c r="H39" s="1"/>
    </row>
    <row r="40" spans="4:8">
      <c r="D40" s="1"/>
      <c r="E40" s="1"/>
      <c r="F40" s="1"/>
      <c r="G40" s="1"/>
      <c r="H40" s="1"/>
    </row>
    <row r="41" spans="4:8">
      <c r="D41" s="1"/>
      <c r="E41" s="1"/>
      <c r="F41" s="1"/>
      <c r="G41" s="1"/>
      <c r="H41" s="1"/>
    </row>
    <row r="42" spans="4:8">
      <c r="D42" s="1"/>
      <c r="E42" s="1"/>
      <c r="F42" s="1"/>
      <c r="G42" s="1"/>
      <c r="H42" s="1"/>
    </row>
    <row r="43" spans="4:8">
      <c r="D43" s="1"/>
      <c r="E43" s="1"/>
      <c r="F43" s="1"/>
      <c r="G43" s="1"/>
      <c r="H43" s="1"/>
    </row>
    <row r="44" spans="4:8">
      <c r="D44" s="1"/>
      <c r="E44" s="1"/>
      <c r="F44" s="1"/>
      <c r="G44" s="1"/>
      <c r="H44" s="1"/>
    </row>
    <row r="45" spans="4:8">
      <c r="D45" s="1"/>
      <c r="E45" s="1"/>
      <c r="F45" s="1"/>
      <c r="G45" s="1"/>
      <c r="H45" s="1"/>
    </row>
    <row r="46" spans="4:8">
      <c r="D46" s="1"/>
      <c r="E46" s="1"/>
      <c r="F46" s="1"/>
      <c r="G46" s="1"/>
      <c r="H46" s="1"/>
    </row>
    <row r="47" spans="4:8">
      <c r="D47" s="1"/>
      <c r="E47" s="1"/>
      <c r="F47" s="1"/>
      <c r="G47" s="1"/>
      <c r="H47" s="1"/>
    </row>
    <row r="48" spans="4:8">
      <c r="D48" s="1"/>
      <c r="E48" s="1"/>
      <c r="F48" s="1"/>
      <c r="G48" s="1"/>
      <c r="H48" s="1"/>
    </row>
    <row r="49" spans="4:8">
      <c r="D49" s="1"/>
      <c r="E49" s="1"/>
      <c r="F49" s="1"/>
      <c r="G49" s="1"/>
      <c r="H49" s="1"/>
    </row>
    <row r="50" spans="4:8">
      <c r="D50" s="1"/>
      <c r="E50" s="1"/>
      <c r="F50" s="1"/>
      <c r="G50" s="1"/>
      <c r="H50" s="1"/>
    </row>
    <row r="51" spans="4:8">
      <c r="D51" s="1"/>
      <c r="E51" s="1"/>
      <c r="F51" s="1"/>
      <c r="G51" s="1"/>
      <c r="H51" s="1"/>
    </row>
    <row r="52" spans="4:8">
      <c r="D52" s="1"/>
      <c r="E52" s="1"/>
      <c r="F52" s="1"/>
      <c r="G52" s="1"/>
      <c r="H52" s="1"/>
    </row>
    <row r="53" spans="4:8">
      <c r="D53" s="1"/>
      <c r="E53" s="1"/>
      <c r="F53" s="1"/>
      <c r="G53" s="1"/>
      <c r="H53" s="1"/>
    </row>
    <row r="54" spans="4:8">
      <c r="D54" s="1"/>
      <c r="E54" s="1"/>
      <c r="F54" s="1"/>
      <c r="G54" s="1"/>
      <c r="H54" s="1"/>
    </row>
    <row r="55" spans="4:8">
      <c r="D55" s="1"/>
      <c r="E55" s="1"/>
      <c r="F55" s="1"/>
      <c r="G55" s="1"/>
      <c r="H55" s="1"/>
    </row>
    <row r="56" spans="4:8">
      <c r="D56" s="1"/>
      <c r="E56" s="1"/>
      <c r="F56" s="1"/>
      <c r="G56" s="1"/>
      <c r="H56" s="1"/>
    </row>
    <row r="57" spans="4:8">
      <c r="D57" s="1"/>
      <c r="E57" s="1"/>
      <c r="F57" s="1"/>
      <c r="G57" s="1"/>
      <c r="H57" s="1"/>
    </row>
    <row r="58" spans="4:8">
      <c r="D58" s="1"/>
      <c r="E58" s="1"/>
      <c r="F58" s="1"/>
      <c r="G58" s="1"/>
      <c r="H58" s="1"/>
    </row>
    <row r="59" spans="4:8">
      <c r="D59" s="1"/>
      <c r="E59" s="1"/>
      <c r="F59" s="1"/>
      <c r="G59" s="1"/>
      <c r="H59" s="1"/>
    </row>
    <row r="60" spans="4:8">
      <c r="D60" s="1"/>
      <c r="E60" s="1"/>
      <c r="F60" s="1"/>
      <c r="G60" s="1"/>
      <c r="H60" s="1"/>
    </row>
    <row r="61" spans="4:8">
      <c r="D61" s="1"/>
      <c r="E61" s="1"/>
      <c r="F61" s="1"/>
      <c r="G61" s="1"/>
      <c r="H61" s="1"/>
    </row>
    <row r="62" spans="4:8">
      <c r="D62" s="1"/>
      <c r="E62" s="1"/>
      <c r="F62" s="1"/>
      <c r="G62" s="1"/>
      <c r="H62" s="1"/>
    </row>
    <row r="63" spans="4:8">
      <c r="D63" s="1"/>
      <c r="E63" s="1"/>
      <c r="F63" s="1"/>
      <c r="G63" s="1"/>
      <c r="H63" s="1"/>
    </row>
    <row r="64" spans="4:8">
      <c r="D64" s="1"/>
      <c r="E64" s="1"/>
      <c r="F64" s="1"/>
      <c r="G64" s="1"/>
      <c r="H64" s="1"/>
    </row>
    <row r="65" spans="4:8">
      <c r="D65" s="1"/>
      <c r="E65" s="1"/>
      <c r="F65" s="1"/>
      <c r="G65" s="1"/>
      <c r="H65" s="1"/>
    </row>
    <row r="66" spans="4:8">
      <c r="D66" s="1"/>
      <c r="E66" s="1"/>
      <c r="F66" s="1"/>
      <c r="G66" s="1"/>
      <c r="H66" s="1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  <row r="76" spans="4:8">
      <c r="D76" s="1"/>
      <c r="E76" s="1"/>
      <c r="F76" s="1"/>
      <c r="G76" s="1"/>
      <c r="H76" s="1"/>
    </row>
    <row r="77" spans="4:8">
      <c r="D77" s="1"/>
      <c r="E77" s="1"/>
      <c r="F77" s="1"/>
      <c r="G77" s="1"/>
      <c r="H77" s="1"/>
    </row>
    <row r="78" spans="4:8">
      <c r="D78" s="1"/>
      <c r="E78" s="1"/>
      <c r="F78" s="1"/>
      <c r="G78" s="1"/>
      <c r="H78" s="1"/>
    </row>
    <row r="79" spans="4:8">
      <c r="D79" s="1"/>
      <c r="E79" s="1"/>
      <c r="F79" s="1"/>
      <c r="G79" s="1"/>
      <c r="H79" s="1"/>
    </row>
    <row r="80" spans="4:8">
      <c r="D80" s="1"/>
      <c r="E80" s="1"/>
      <c r="F80" s="1"/>
      <c r="G80" s="1"/>
      <c r="H80" s="1"/>
    </row>
    <row r="81" spans="4:8">
      <c r="D81" s="1"/>
      <c r="E81" s="1"/>
      <c r="F81" s="1"/>
      <c r="G81" s="1"/>
      <c r="H81" s="1"/>
    </row>
    <row r="82" spans="4:8">
      <c r="D82" s="1"/>
      <c r="E82" s="1"/>
      <c r="F82" s="1"/>
      <c r="G82" s="1"/>
      <c r="H82" s="1"/>
    </row>
    <row r="83" spans="4:8">
      <c r="D83" s="1"/>
      <c r="E83" s="1"/>
      <c r="F83" s="1"/>
      <c r="G83" s="1"/>
      <c r="H83" s="1"/>
    </row>
    <row r="84" spans="4:8">
      <c r="D84" s="1"/>
      <c r="E84" s="1"/>
      <c r="F84" s="1"/>
      <c r="G84" s="1"/>
      <c r="H84" s="1"/>
    </row>
    <row r="85" spans="4:8">
      <c r="D85" s="1"/>
      <c r="E85" s="1"/>
      <c r="F85" s="1"/>
      <c r="G85" s="1"/>
      <c r="H85" s="1"/>
    </row>
    <row r="86" spans="4:8">
      <c r="D86" s="1"/>
      <c r="E86" s="1"/>
      <c r="F86" s="1"/>
      <c r="G86" s="1"/>
      <c r="H86" s="1"/>
    </row>
    <row r="87" spans="4:8">
      <c r="D87" s="1"/>
      <c r="E87" s="1"/>
      <c r="F87" s="1"/>
      <c r="G87" s="1"/>
      <c r="H87" s="1"/>
    </row>
    <row r="88" spans="4:8">
      <c r="D88" s="1"/>
      <c r="E88" s="1"/>
      <c r="F88" s="1"/>
      <c r="G88" s="1"/>
      <c r="H88" s="1"/>
    </row>
    <row r="89" spans="4:8">
      <c r="D89" s="1"/>
      <c r="E89" s="1"/>
      <c r="F89" s="1"/>
      <c r="G89" s="1"/>
      <c r="H89" s="1"/>
    </row>
    <row r="90" spans="4:8">
      <c r="D90" s="1"/>
      <c r="E90" s="1"/>
      <c r="F90" s="1"/>
      <c r="G90" s="1"/>
      <c r="H90" s="1"/>
    </row>
    <row r="91" spans="4:8">
      <c r="D91" s="1"/>
      <c r="E91" s="1"/>
      <c r="F91" s="1"/>
      <c r="G91" s="1"/>
      <c r="H91" s="1"/>
    </row>
    <row r="92" spans="4:8">
      <c r="D92" s="1"/>
      <c r="E92" s="1"/>
      <c r="F92" s="1"/>
      <c r="G92" s="1"/>
      <c r="H92" s="1"/>
    </row>
    <row r="93" spans="4:8">
      <c r="D93" s="1"/>
      <c r="E93" s="1"/>
      <c r="F93" s="1"/>
      <c r="G93" s="1"/>
      <c r="H93" s="1"/>
    </row>
    <row r="94" spans="4:8">
      <c r="D94" s="1"/>
      <c r="E94" s="1"/>
      <c r="F94" s="1"/>
      <c r="G94" s="1"/>
      <c r="H94" s="1"/>
    </row>
    <row r="95" spans="4:8">
      <c r="D95" s="1"/>
      <c r="E95" s="1"/>
      <c r="F95" s="1"/>
      <c r="G95" s="1"/>
      <c r="H95" s="1"/>
    </row>
    <row r="96" spans="4:8">
      <c r="D96" s="1"/>
      <c r="E96" s="1"/>
      <c r="F96" s="1"/>
      <c r="G96" s="1"/>
      <c r="H96" s="1"/>
    </row>
    <row r="97" spans="4:8">
      <c r="D97" s="1"/>
      <c r="E97" s="1"/>
      <c r="F97" s="1"/>
      <c r="G97" s="1"/>
      <c r="H97" s="1"/>
    </row>
    <row r="98" spans="4:8">
      <c r="D98" s="1"/>
      <c r="E98" s="1"/>
      <c r="F98" s="1"/>
      <c r="G98" s="1"/>
      <c r="H98" s="1"/>
    </row>
    <row r="99" spans="4:8">
      <c r="D99" s="1"/>
      <c r="E99" s="1"/>
      <c r="F99" s="1"/>
      <c r="G99" s="1"/>
      <c r="H99" s="1"/>
    </row>
    <row r="100" spans="4:8">
      <c r="D100" s="1"/>
      <c r="E100" s="1"/>
      <c r="F100" s="1"/>
      <c r="G100" s="1"/>
      <c r="H100" s="1"/>
    </row>
    <row r="101" spans="4:8">
      <c r="D101" s="1"/>
      <c r="E101" s="1"/>
      <c r="F101" s="1"/>
      <c r="G101" s="1"/>
      <c r="H101" s="1"/>
    </row>
    <row r="102" spans="4:8">
      <c r="D102" s="1"/>
      <c r="E102" s="1"/>
      <c r="F102" s="1"/>
      <c r="G102" s="1"/>
      <c r="H102" s="1"/>
    </row>
    <row r="103" spans="4:8">
      <c r="D103" s="1"/>
      <c r="E103" s="1"/>
      <c r="F103" s="1"/>
      <c r="G103" s="1"/>
      <c r="H103" s="1"/>
    </row>
    <row r="104" spans="4:8">
      <c r="D104" s="1"/>
      <c r="E104" s="1"/>
      <c r="F104" s="1"/>
      <c r="G104" s="1"/>
      <c r="H104" s="1"/>
    </row>
    <row r="105" spans="4:8">
      <c r="D105" s="1"/>
      <c r="E105" s="1"/>
      <c r="F105" s="1"/>
      <c r="G105" s="1"/>
      <c r="H105" s="1"/>
    </row>
    <row r="106" spans="4:8">
      <c r="D106" s="1"/>
      <c r="E106" s="1"/>
      <c r="F106" s="1"/>
      <c r="G106" s="1"/>
      <c r="H106" s="1"/>
    </row>
    <row r="107" spans="4:8">
      <c r="D107" s="1"/>
      <c r="E107" s="1"/>
      <c r="F107" s="1"/>
      <c r="G107" s="1"/>
      <c r="H107" s="1"/>
    </row>
    <row r="108" spans="4:8">
      <c r="D108" s="1"/>
      <c r="E108" s="1"/>
      <c r="F108" s="1"/>
      <c r="G108" s="1"/>
      <c r="H108" s="1"/>
    </row>
    <row r="109" spans="4:8">
      <c r="D109" s="1"/>
      <c r="E109" s="1"/>
      <c r="F109" s="1"/>
      <c r="G109" s="1"/>
      <c r="H109" s="1"/>
    </row>
    <row r="110" spans="4:8">
      <c r="D110" s="1"/>
      <c r="E110" s="1"/>
      <c r="F110" s="1"/>
      <c r="G110" s="1"/>
      <c r="H110" s="1"/>
    </row>
    <row r="111" spans="4:8">
      <c r="D111" s="1"/>
      <c r="E111" s="1"/>
      <c r="F111" s="1"/>
      <c r="G111" s="1"/>
      <c r="H111" s="1"/>
    </row>
    <row r="112" spans="4:8">
      <c r="D112" s="1"/>
      <c r="E112" s="1"/>
      <c r="F112" s="1"/>
      <c r="G112" s="1"/>
      <c r="H112" s="1"/>
    </row>
    <row r="113" spans="4:8">
      <c r="D113" s="1"/>
      <c r="E113" s="1"/>
      <c r="F113" s="1"/>
      <c r="G113" s="1"/>
      <c r="H113" s="1"/>
    </row>
    <row r="114" spans="4:8">
      <c r="D114" s="1"/>
      <c r="E114" s="1"/>
      <c r="F114" s="1"/>
      <c r="G114" s="1"/>
      <c r="H114" s="1"/>
    </row>
    <row r="115" spans="4:8">
      <c r="D115" s="1"/>
      <c r="E115" s="1"/>
      <c r="F115" s="1"/>
      <c r="G115" s="1"/>
      <c r="H115" s="1"/>
    </row>
    <row r="116" spans="4:8">
      <c r="D116" s="1"/>
      <c r="E116" s="1"/>
      <c r="F116" s="1"/>
      <c r="G116" s="1"/>
      <c r="H116" s="1"/>
    </row>
    <row r="117" spans="4:8">
      <c r="D117" s="1"/>
      <c r="E117" s="1"/>
      <c r="F117" s="1"/>
      <c r="G117" s="1"/>
      <c r="H117" s="1"/>
    </row>
    <row r="118" spans="4:8">
      <c r="D118" s="1"/>
      <c r="E118" s="1"/>
      <c r="F118" s="1"/>
      <c r="G118" s="1"/>
      <c r="H118" s="1"/>
    </row>
    <row r="119" spans="4:8">
      <c r="D119" s="1"/>
      <c r="E119" s="1"/>
      <c r="F119" s="1"/>
      <c r="G119" s="1"/>
      <c r="H119" s="1"/>
    </row>
    <row r="120" spans="4:8">
      <c r="D120" s="1"/>
      <c r="E120" s="1"/>
      <c r="F120" s="1"/>
      <c r="G120" s="1"/>
      <c r="H120" s="1"/>
    </row>
    <row r="121" spans="4:8">
      <c r="D121" s="1"/>
      <c r="E121" s="1"/>
      <c r="F121" s="1"/>
      <c r="G121" s="1"/>
      <c r="H121" s="1"/>
    </row>
    <row r="122" spans="4:8">
      <c r="D122" s="1"/>
      <c r="E122" s="1"/>
      <c r="F122" s="1"/>
      <c r="G122" s="1"/>
      <c r="H122" s="1"/>
    </row>
    <row r="123" spans="4:8">
      <c r="D123" s="1"/>
      <c r="E123" s="1"/>
      <c r="F123" s="1"/>
      <c r="G123" s="1"/>
      <c r="H123" s="1"/>
    </row>
    <row r="124" spans="4:8">
      <c r="D124" s="1"/>
      <c r="E124" s="1"/>
      <c r="F124" s="1"/>
      <c r="G124" s="1"/>
      <c r="H124" s="1"/>
    </row>
    <row r="125" spans="4:8">
      <c r="D125" s="1"/>
      <c r="E125" s="1"/>
      <c r="F125" s="1"/>
      <c r="G125" s="1"/>
      <c r="H125" s="1"/>
    </row>
    <row r="126" spans="4:8">
      <c r="D126" s="1"/>
      <c r="E126" s="1"/>
      <c r="F126" s="1"/>
      <c r="G126" s="1"/>
      <c r="H126" s="1"/>
    </row>
    <row r="127" spans="4:8">
      <c r="D127" s="1"/>
      <c r="E127" s="1"/>
      <c r="F127" s="1"/>
      <c r="G127" s="1"/>
      <c r="H127" s="1"/>
    </row>
    <row r="128" spans="4:8">
      <c r="D128" s="1"/>
      <c r="E128" s="1"/>
      <c r="F128" s="1"/>
      <c r="G128" s="1"/>
      <c r="H128" s="1"/>
    </row>
    <row r="129" spans="4:8">
      <c r="D129" s="1"/>
      <c r="E129" s="1"/>
      <c r="F129" s="1"/>
      <c r="G129" s="1"/>
      <c r="H129" s="1"/>
    </row>
    <row r="130" spans="4:8">
      <c r="D130" s="1"/>
      <c r="E130" s="1"/>
      <c r="F130" s="1"/>
      <c r="G130" s="1"/>
      <c r="H130" s="1"/>
    </row>
    <row r="131" spans="4:8">
      <c r="D131" s="1"/>
      <c r="E131" s="1"/>
      <c r="F131" s="1"/>
      <c r="G131" s="1"/>
      <c r="H131" s="1"/>
    </row>
    <row r="132" spans="4:8">
      <c r="D132" s="1"/>
      <c r="E132" s="1"/>
      <c r="F132" s="1"/>
      <c r="G132" s="1"/>
      <c r="H132" s="1"/>
    </row>
    <row r="133" spans="4:8">
      <c r="D133" s="1"/>
      <c r="E133" s="1"/>
      <c r="F133" s="1"/>
      <c r="G133" s="1"/>
      <c r="H133" s="1"/>
    </row>
    <row r="134" spans="4:8">
      <c r="D134" s="1"/>
      <c r="E134" s="1"/>
      <c r="F134" s="1"/>
      <c r="G134" s="1"/>
      <c r="H134" s="1"/>
    </row>
    <row r="135" spans="4:8">
      <c r="D135" s="1"/>
      <c r="E135" s="1"/>
      <c r="F135" s="1"/>
      <c r="G135" s="1"/>
      <c r="H135" s="1"/>
    </row>
    <row r="136" spans="4:8">
      <c r="D136" s="1"/>
      <c r="E136" s="1"/>
      <c r="F136" s="1"/>
      <c r="G136" s="1"/>
      <c r="H136" s="1"/>
    </row>
    <row r="137" spans="4:8">
      <c r="D137" s="1"/>
      <c r="E137" s="1"/>
      <c r="F137" s="1"/>
      <c r="G137" s="1"/>
      <c r="H137" s="1"/>
    </row>
    <row r="138" spans="4:8">
      <c r="D138" s="1"/>
      <c r="E138" s="1"/>
      <c r="F138" s="1"/>
      <c r="G138" s="1"/>
      <c r="H138" s="1"/>
    </row>
    <row r="139" spans="4:8">
      <c r="D139" s="1"/>
      <c r="E139" s="1"/>
      <c r="F139" s="1"/>
      <c r="G139" s="1"/>
      <c r="H139" s="1"/>
    </row>
    <row r="140" spans="4:8">
      <c r="D140" s="1"/>
      <c r="E140" s="1"/>
      <c r="F140" s="1"/>
      <c r="G140" s="1"/>
      <c r="H140" s="1"/>
    </row>
    <row r="141" spans="4:8">
      <c r="D141" s="1"/>
      <c r="E141" s="1"/>
      <c r="F141" s="1"/>
      <c r="G141" s="1"/>
      <c r="H141" s="1"/>
    </row>
  </sheetData>
  <sortState ref="A10:H22">
    <sortCondition ref="G10:G22"/>
    <sortCondition descending="1" ref="F10:F22"/>
    <sortCondition ref="E10:E22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89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6" width="11.42578125" style="27"/>
    <col min="7" max="16384" width="11.42578125" style="1"/>
  </cols>
  <sheetData>
    <row r="1" spans="1:14" ht="30.75">
      <c r="A1" s="177" t="str">
        <f>JUV!A1</f>
        <v>VILLA GESELL</v>
      </c>
      <c r="B1" s="177"/>
      <c r="C1" s="177"/>
      <c r="D1" s="177"/>
    </row>
    <row r="2" spans="1:14" ht="23.25">
      <c r="A2" s="181" t="str">
        <f>JUV!A2</f>
        <v>GOLF CLUB</v>
      </c>
      <c r="B2" s="181"/>
      <c r="C2" s="181"/>
      <c r="D2" s="181"/>
    </row>
    <row r="3" spans="1:14" ht="19.5">
      <c r="A3" s="178" t="s">
        <v>7</v>
      </c>
      <c r="B3" s="178"/>
      <c r="C3" s="178"/>
      <c r="D3" s="178"/>
    </row>
    <row r="4" spans="1:14" ht="26.25">
      <c r="A4" s="179" t="s">
        <v>12</v>
      </c>
      <c r="B4" s="179"/>
      <c r="C4" s="179"/>
      <c r="D4" s="179"/>
    </row>
    <row r="5" spans="1:14" ht="19.5">
      <c r="A5" s="180" t="s">
        <v>14</v>
      </c>
      <c r="B5" s="180"/>
      <c r="C5" s="180"/>
      <c r="D5" s="180"/>
    </row>
    <row r="6" spans="1:14" ht="19.5">
      <c r="A6" s="173" t="str">
        <f>JUV!A6</f>
        <v>DOMINGO 09 DE MAYO DE 2021</v>
      </c>
      <c r="B6" s="173"/>
      <c r="C6" s="173"/>
      <c r="D6" s="173"/>
    </row>
    <row r="7" spans="1:14" ht="20.25" thickBot="1">
      <c r="A7" s="11"/>
      <c r="B7" s="11"/>
      <c r="C7" s="11"/>
      <c r="D7" s="11"/>
    </row>
    <row r="8" spans="1:14" ht="20.25" thickBot="1">
      <c r="A8" s="170" t="s">
        <v>91</v>
      </c>
      <c r="B8" s="171"/>
      <c r="C8" s="171"/>
      <c r="D8" s="172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  <c r="F9" s="27"/>
      <c r="I9" s="1"/>
      <c r="J9" s="1"/>
      <c r="K9" s="1"/>
      <c r="L9" s="1"/>
      <c r="M9" s="1"/>
      <c r="N9" s="1"/>
    </row>
    <row r="10" spans="1:14" ht="20.25" thickBot="1">
      <c r="A10" s="39" t="s">
        <v>163</v>
      </c>
      <c r="B10" s="37" t="s">
        <v>26</v>
      </c>
      <c r="C10" s="38">
        <v>40175</v>
      </c>
      <c r="D10" s="40">
        <v>46</v>
      </c>
      <c r="E10" s="93" t="s">
        <v>20</v>
      </c>
      <c r="H10" s="92"/>
      <c r="I10" s="92"/>
      <c r="J10" s="92"/>
      <c r="K10" s="92"/>
    </row>
    <row r="11" spans="1:14" ht="20.25" thickBot="1">
      <c r="A11" s="39" t="s">
        <v>73</v>
      </c>
      <c r="B11" s="37" t="s">
        <v>26</v>
      </c>
      <c r="C11" s="38">
        <v>39762</v>
      </c>
      <c r="D11" s="40">
        <v>50</v>
      </c>
      <c r="E11" s="93" t="s">
        <v>22</v>
      </c>
      <c r="H11" s="92"/>
      <c r="I11" s="95"/>
      <c r="J11" s="95"/>
      <c r="K11" s="95"/>
      <c r="L11" s="95"/>
      <c r="M11" s="95"/>
    </row>
    <row r="12" spans="1:14" ht="20.25" thickBot="1">
      <c r="A12" s="39" t="s">
        <v>41</v>
      </c>
      <c r="B12" s="37" t="s">
        <v>27</v>
      </c>
      <c r="C12" s="38">
        <v>39819</v>
      </c>
      <c r="D12" s="40">
        <v>51</v>
      </c>
      <c r="E12" s="93" t="s">
        <v>23</v>
      </c>
    </row>
    <row r="13" spans="1:14" ht="19.5">
      <c r="A13" s="39" t="s">
        <v>43</v>
      </c>
      <c r="B13" s="37" t="s">
        <v>26</v>
      </c>
      <c r="C13" s="38">
        <v>39913</v>
      </c>
      <c r="D13" s="40">
        <v>52</v>
      </c>
      <c r="E13" s="137"/>
    </row>
    <row r="14" spans="1:14" ht="19.5">
      <c r="A14" s="39" t="s">
        <v>39</v>
      </c>
      <c r="B14" s="37" t="s">
        <v>40</v>
      </c>
      <c r="C14" s="38">
        <v>39643</v>
      </c>
      <c r="D14" s="40">
        <v>53</v>
      </c>
      <c r="E14" s="137"/>
    </row>
    <row r="15" spans="1:14" ht="19.5">
      <c r="A15" s="39" t="s">
        <v>71</v>
      </c>
      <c r="B15" s="37" t="s">
        <v>27</v>
      </c>
      <c r="C15" s="38">
        <v>39994</v>
      </c>
      <c r="D15" s="40">
        <v>57</v>
      </c>
      <c r="E15" s="137"/>
    </row>
    <row r="16" spans="1:14" ht="19.5">
      <c r="A16" s="39" t="s">
        <v>123</v>
      </c>
      <c r="B16" s="37" t="s">
        <v>31</v>
      </c>
      <c r="C16" s="38">
        <v>39913</v>
      </c>
      <c r="D16" s="40">
        <v>61</v>
      </c>
      <c r="E16" s="137"/>
    </row>
    <row r="17" spans="1:6" ht="19.5">
      <c r="A17" s="39" t="s">
        <v>165</v>
      </c>
      <c r="B17" s="37" t="s">
        <v>26</v>
      </c>
      <c r="C17" s="38">
        <v>39741</v>
      </c>
      <c r="D17" s="40">
        <v>62</v>
      </c>
      <c r="E17" s="137"/>
    </row>
    <row r="18" spans="1:6" ht="19.5">
      <c r="A18" s="39" t="s">
        <v>164</v>
      </c>
      <c r="B18" s="37" t="s">
        <v>28</v>
      </c>
      <c r="C18" s="38">
        <v>39774</v>
      </c>
      <c r="D18" s="40">
        <v>67</v>
      </c>
      <c r="E18" s="137"/>
    </row>
    <row r="19" spans="1:6" ht="19.5">
      <c r="A19" s="39" t="s">
        <v>166</v>
      </c>
      <c r="B19" s="37" t="s">
        <v>27</v>
      </c>
      <c r="C19" s="38">
        <v>39745</v>
      </c>
      <c r="D19" s="40">
        <v>77</v>
      </c>
      <c r="F19" s="1"/>
    </row>
    <row r="20" spans="1:6" ht="20.25" thickBot="1">
      <c r="A20" s="242" t="s">
        <v>167</v>
      </c>
      <c r="B20" s="243" t="s">
        <v>132</v>
      </c>
      <c r="C20" s="244">
        <v>39806</v>
      </c>
      <c r="D20" s="245">
        <v>85</v>
      </c>
      <c r="F20" s="1"/>
    </row>
    <row r="21" spans="1:6" ht="19.5" thickBot="1">
      <c r="B21" s="1"/>
      <c r="C21" s="1"/>
      <c r="D21" s="1"/>
      <c r="F21" s="1"/>
    </row>
    <row r="22" spans="1:6" ht="20.25" thickBot="1">
      <c r="A22" s="170" t="s">
        <v>92</v>
      </c>
      <c r="B22" s="171"/>
      <c r="C22" s="171"/>
      <c r="D22" s="172"/>
    </row>
    <row r="23" spans="1:6" ht="20.25" thickBot="1">
      <c r="A23" s="4" t="s">
        <v>6</v>
      </c>
      <c r="B23" s="7" t="s">
        <v>9</v>
      </c>
      <c r="C23" s="7" t="s">
        <v>21</v>
      </c>
      <c r="D23" s="4" t="s">
        <v>8</v>
      </c>
    </row>
    <row r="24" spans="1:6" ht="20.25" thickBot="1">
      <c r="A24" s="39" t="s">
        <v>124</v>
      </c>
      <c r="B24" s="37" t="s">
        <v>26</v>
      </c>
      <c r="C24" s="38">
        <v>39869</v>
      </c>
      <c r="D24" s="40">
        <v>59</v>
      </c>
      <c r="E24" s="93" t="s">
        <v>20</v>
      </c>
    </row>
    <row r="25" spans="1:6" ht="20.25" thickBot="1">
      <c r="A25" s="39" t="s">
        <v>169</v>
      </c>
      <c r="B25" s="37" t="s">
        <v>146</v>
      </c>
      <c r="C25" s="38">
        <v>39750</v>
      </c>
      <c r="D25" s="40">
        <v>67</v>
      </c>
      <c r="E25" s="93" t="s">
        <v>22</v>
      </c>
    </row>
    <row r="26" spans="1:6" ht="20.25" thickBot="1">
      <c r="A26" s="242" t="s">
        <v>168</v>
      </c>
      <c r="B26" s="243" t="s">
        <v>132</v>
      </c>
      <c r="C26" s="244">
        <v>39580</v>
      </c>
      <c r="D26" s="245">
        <v>72</v>
      </c>
      <c r="E26" s="93" t="s">
        <v>23</v>
      </c>
    </row>
    <row r="27" spans="1:6">
      <c r="D27" s="1"/>
    </row>
    <row r="28" spans="1:6">
      <c r="D28" s="1"/>
    </row>
    <row r="29" spans="1:6">
      <c r="D29" s="1"/>
    </row>
    <row r="30" spans="1:6">
      <c r="D30" s="1"/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</sheetData>
  <sortState ref="A24:D26">
    <sortCondition ref="D24:D26"/>
  </sortState>
  <mergeCells count="8">
    <mergeCell ref="A22:D22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72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177" t="str">
        <f>JUV!A1</f>
        <v>VILLA GESELL</v>
      </c>
      <c r="B1" s="177"/>
      <c r="C1" s="177"/>
      <c r="D1" s="177"/>
    </row>
    <row r="2" spans="1:12" ht="23.25">
      <c r="A2" s="181" t="str">
        <f>JUV!A2</f>
        <v>GOLF CLUB</v>
      </c>
      <c r="B2" s="181"/>
      <c r="C2" s="181"/>
      <c r="D2" s="181"/>
    </row>
    <row r="3" spans="1:12" ht="19.5">
      <c r="A3" s="178" t="s">
        <v>7</v>
      </c>
      <c r="B3" s="178"/>
      <c r="C3" s="178"/>
      <c r="D3" s="178"/>
    </row>
    <row r="4" spans="1:12" ht="26.25">
      <c r="A4" s="179" t="s">
        <v>12</v>
      </c>
      <c r="B4" s="179"/>
      <c r="C4" s="179"/>
      <c r="D4" s="179"/>
    </row>
    <row r="5" spans="1:12" ht="19.5">
      <c r="A5" s="180" t="s">
        <v>14</v>
      </c>
      <c r="B5" s="180"/>
      <c r="C5" s="180"/>
      <c r="D5" s="180"/>
    </row>
    <row r="6" spans="1:12" ht="20.25" thickBot="1">
      <c r="A6" s="173" t="str">
        <f>JUV!A6</f>
        <v>DOMINGO 09 DE MAYO DE 2021</v>
      </c>
      <c r="B6" s="173"/>
      <c r="C6" s="173"/>
      <c r="D6" s="173"/>
    </row>
    <row r="7" spans="1:12" ht="18.95" customHeight="1" thickBot="1">
      <c r="A7" s="170" t="s">
        <v>93</v>
      </c>
      <c r="B7" s="171"/>
      <c r="C7" s="171"/>
      <c r="D7" s="172"/>
    </row>
    <row r="8" spans="1:12" s="3" customFormat="1" ht="18.95" customHeight="1" thickBot="1">
      <c r="A8" s="4" t="s">
        <v>0</v>
      </c>
      <c r="B8" s="7" t="s">
        <v>9</v>
      </c>
      <c r="C8" s="7" t="s">
        <v>21</v>
      </c>
      <c r="D8" s="4" t="s">
        <v>8</v>
      </c>
      <c r="F8" s="27"/>
    </row>
    <row r="9" spans="1:12" ht="18.95" customHeight="1" thickBot="1">
      <c r="A9" s="39" t="s">
        <v>115</v>
      </c>
      <c r="B9" s="37" t="s">
        <v>31</v>
      </c>
      <c r="C9" s="38">
        <v>40437</v>
      </c>
      <c r="D9" s="40">
        <v>41</v>
      </c>
      <c r="E9" s="26" t="s">
        <v>20</v>
      </c>
      <c r="F9" s="27"/>
      <c r="H9" s="92"/>
      <c r="I9" s="92"/>
      <c r="J9" s="92"/>
      <c r="K9" s="92"/>
      <c r="L9" s="92"/>
    </row>
    <row r="10" spans="1:12" ht="18.95" customHeight="1" thickBot="1">
      <c r="A10" s="39" t="s">
        <v>232</v>
      </c>
      <c r="B10" s="37" t="s">
        <v>28</v>
      </c>
      <c r="C10" s="38">
        <v>40766</v>
      </c>
      <c r="D10" s="40">
        <v>47</v>
      </c>
      <c r="E10" s="26" t="s">
        <v>22</v>
      </c>
      <c r="F10" s="27"/>
      <c r="H10" s="92"/>
      <c r="I10" s="92"/>
      <c r="J10" s="92"/>
      <c r="K10" s="92"/>
      <c r="L10" s="92"/>
    </row>
    <row r="11" spans="1:12" ht="18.95" customHeight="1" thickBot="1">
      <c r="A11" s="39" t="s">
        <v>233</v>
      </c>
      <c r="B11" s="37" t="s">
        <v>26</v>
      </c>
      <c r="C11" s="38">
        <v>40280</v>
      </c>
      <c r="D11" s="40">
        <v>47</v>
      </c>
      <c r="E11" s="26" t="s">
        <v>23</v>
      </c>
      <c r="F11" s="27"/>
      <c r="H11" s="92"/>
      <c r="I11" s="92"/>
      <c r="J11" s="92"/>
      <c r="K11" s="92"/>
      <c r="L11" s="92"/>
    </row>
    <row r="12" spans="1:12" ht="18.95" customHeight="1">
      <c r="A12" s="39" t="s">
        <v>83</v>
      </c>
      <c r="B12" s="37" t="s">
        <v>31</v>
      </c>
      <c r="C12" s="38">
        <v>40360</v>
      </c>
      <c r="D12" s="40">
        <v>55</v>
      </c>
      <c r="F12" s="27"/>
      <c r="H12" s="137"/>
      <c r="I12" s="137"/>
      <c r="J12" s="137"/>
      <c r="K12" s="137"/>
      <c r="L12" s="137"/>
    </row>
    <row r="13" spans="1:12" ht="18.95" customHeight="1">
      <c r="A13" s="39" t="s">
        <v>170</v>
      </c>
      <c r="B13" s="37" t="s">
        <v>29</v>
      </c>
      <c r="C13" s="38">
        <v>40522</v>
      </c>
      <c r="D13" s="40">
        <v>55</v>
      </c>
      <c r="F13" s="27"/>
      <c r="H13" s="137"/>
      <c r="I13" s="137"/>
      <c r="J13" s="137"/>
      <c r="K13" s="137"/>
      <c r="L13" s="137"/>
    </row>
    <row r="14" spans="1:12" ht="18.95" customHeight="1">
      <c r="A14" s="39" t="s">
        <v>84</v>
      </c>
      <c r="B14" s="37" t="s">
        <v>28</v>
      </c>
      <c r="C14" s="38">
        <v>40430</v>
      </c>
      <c r="D14" s="40">
        <v>55</v>
      </c>
      <c r="F14" s="27"/>
      <c r="H14" s="137"/>
      <c r="I14" s="137"/>
      <c r="J14" s="137"/>
      <c r="K14" s="137"/>
      <c r="L14" s="137"/>
    </row>
    <row r="15" spans="1:12" ht="18.95" customHeight="1">
      <c r="A15" s="39" t="s">
        <v>173</v>
      </c>
      <c r="B15" s="37" t="s">
        <v>132</v>
      </c>
      <c r="C15" s="38">
        <v>40518</v>
      </c>
      <c r="D15" s="40">
        <v>56</v>
      </c>
      <c r="F15" s="27"/>
      <c r="H15" s="137"/>
      <c r="I15" s="137"/>
      <c r="J15" s="137"/>
      <c r="K15" s="137"/>
      <c r="L15" s="137"/>
    </row>
    <row r="16" spans="1:12" ht="18.95" customHeight="1">
      <c r="A16" s="39" t="s">
        <v>180</v>
      </c>
      <c r="B16" s="37" t="s">
        <v>146</v>
      </c>
      <c r="C16" s="38">
        <v>40532</v>
      </c>
      <c r="D16" s="40">
        <v>56</v>
      </c>
      <c r="F16" s="27"/>
      <c r="H16" s="137"/>
      <c r="I16" s="137"/>
      <c r="J16" s="137"/>
      <c r="K16" s="137"/>
      <c r="L16" s="137"/>
    </row>
    <row r="17" spans="1:12" ht="18.95" customHeight="1">
      <c r="A17" s="39" t="s">
        <v>174</v>
      </c>
      <c r="B17" s="37" t="s">
        <v>132</v>
      </c>
      <c r="C17" s="38">
        <v>40786</v>
      </c>
      <c r="D17" s="40">
        <v>58</v>
      </c>
      <c r="F17" s="27"/>
      <c r="H17" s="137"/>
      <c r="I17" s="137"/>
      <c r="J17" s="137"/>
      <c r="K17" s="137"/>
      <c r="L17" s="137"/>
    </row>
    <row r="18" spans="1:12" ht="18.95" customHeight="1">
      <c r="A18" s="39" t="s">
        <v>176</v>
      </c>
      <c r="B18" s="37" t="s">
        <v>146</v>
      </c>
      <c r="C18" s="38">
        <v>40366</v>
      </c>
      <c r="D18" s="40">
        <v>59</v>
      </c>
      <c r="F18" s="27"/>
      <c r="H18" s="137"/>
      <c r="I18" s="137"/>
      <c r="J18" s="137"/>
      <c r="K18" s="137"/>
      <c r="L18" s="137"/>
    </row>
    <row r="19" spans="1:12" ht="18.95" customHeight="1">
      <c r="A19" s="39" t="s">
        <v>114</v>
      </c>
      <c r="B19" s="37" t="s">
        <v>26</v>
      </c>
      <c r="C19" s="38">
        <v>40886</v>
      </c>
      <c r="D19" s="40">
        <v>63</v>
      </c>
      <c r="F19" s="27"/>
      <c r="H19" s="137"/>
      <c r="I19" s="137"/>
      <c r="J19" s="137"/>
      <c r="K19" s="137"/>
      <c r="L19" s="137"/>
    </row>
    <row r="20" spans="1:12" ht="18.95" customHeight="1">
      <c r="A20" s="39" t="s">
        <v>85</v>
      </c>
      <c r="B20" s="37" t="s">
        <v>28</v>
      </c>
      <c r="C20" s="38">
        <v>40862</v>
      </c>
      <c r="D20" s="40">
        <v>64</v>
      </c>
      <c r="F20" s="27"/>
      <c r="H20" s="92"/>
      <c r="I20" s="92"/>
      <c r="J20" s="92"/>
      <c r="K20" s="92"/>
      <c r="L20" s="92"/>
    </row>
    <row r="21" spans="1:12" ht="18.95" customHeight="1">
      <c r="A21" s="39" t="s">
        <v>172</v>
      </c>
      <c r="B21" s="37" t="s">
        <v>28</v>
      </c>
      <c r="C21" s="38">
        <v>40304</v>
      </c>
      <c r="D21" s="40">
        <v>64</v>
      </c>
      <c r="F21" s="27"/>
      <c r="H21" s="137"/>
      <c r="I21" s="137"/>
      <c r="J21" s="137"/>
      <c r="K21" s="137"/>
      <c r="L21" s="137"/>
    </row>
    <row r="22" spans="1:12" ht="18.95" customHeight="1">
      <c r="A22" s="39" t="s">
        <v>177</v>
      </c>
      <c r="B22" s="37" t="s">
        <v>146</v>
      </c>
      <c r="C22" s="38">
        <v>40373</v>
      </c>
      <c r="D22" s="40">
        <v>65</v>
      </c>
      <c r="F22" s="27"/>
      <c r="H22" s="137"/>
      <c r="I22" s="137"/>
      <c r="J22" s="137"/>
      <c r="K22" s="137"/>
      <c r="L22" s="137"/>
    </row>
    <row r="23" spans="1:12" ht="18.95" customHeight="1">
      <c r="A23" s="39" t="s">
        <v>179</v>
      </c>
      <c r="B23" s="37" t="s">
        <v>139</v>
      </c>
      <c r="C23" s="38">
        <v>40469</v>
      </c>
      <c r="D23" s="40">
        <v>70</v>
      </c>
      <c r="F23" s="27"/>
      <c r="H23" s="137"/>
      <c r="I23" s="137"/>
      <c r="J23" s="137"/>
      <c r="K23" s="137"/>
      <c r="L23" s="137"/>
    </row>
    <row r="24" spans="1:12" ht="18.95" customHeight="1">
      <c r="A24" s="39" t="s">
        <v>178</v>
      </c>
      <c r="B24" s="37" t="s">
        <v>146</v>
      </c>
      <c r="C24" s="38">
        <v>40460</v>
      </c>
      <c r="D24" s="40">
        <v>71</v>
      </c>
      <c r="F24" s="27"/>
      <c r="H24" s="137"/>
      <c r="I24" s="137"/>
      <c r="J24" s="137"/>
      <c r="K24" s="137"/>
      <c r="L24" s="137"/>
    </row>
    <row r="25" spans="1:12" ht="18.95" customHeight="1">
      <c r="A25" s="39" t="s">
        <v>175</v>
      </c>
      <c r="B25" s="37" t="s">
        <v>132</v>
      </c>
      <c r="C25" s="38">
        <v>40235</v>
      </c>
      <c r="D25" s="40">
        <v>72</v>
      </c>
      <c r="F25" s="27"/>
    </row>
    <row r="26" spans="1:12" ht="18.95" customHeight="1">
      <c r="A26" s="39" t="s">
        <v>182</v>
      </c>
      <c r="B26" s="37" t="s">
        <v>26</v>
      </c>
      <c r="C26" s="38">
        <v>40745</v>
      </c>
      <c r="D26" s="40">
        <v>74</v>
      </c>
      <c r="F26" s="27"/>
    </row>
    <row r="27" spans="1:12" ht="18.95" customHeight="1">
      <c r="A27" s="39" t="s">
        <v>181</v>
      </c>
      <c r="B27" s="37" t="s">
        <v>146</v>
      </c>
      <c r="C27" s="38">
        <v>40614</v>
      </c>
      <c r="D27" s="40">
        <v>82</v>
      </c>
      <c r="F27" s="27"/>
    </row>
    <row r="28" spans="1:12" ht="18.95" customHeight="1">
      <c r="A28" s="228" t="s">
        <v>171</v>
      </c>
      <c r="B28" s="37" t="s">
        <v>29</v>
      </c>
      <c r="C28" s="38">
        <v>40722</v>
      </c>
      <c r="D28" s="229" t="s">
        <v>10</v>
      </c>
      <c r="F28" s="27"/>
    </row>
    <row r="29" spans="1:12" ht="18.95" customHeight="1" thickBot="1">
      <c r="A29" s="252" t="s">
        <v>113</v>
      </c>
      <c r="B29" s="243" t="s">
        <v>28</v>
      </c>
      <c r="C29" s="244">
        <v>40518</v>
      </c>
      <c r="D29" s="267" t="s">
        <v>10</v>
      </c>
      <c r="F29" s="27"/>
    </row>
    <row r="30" spans="1:12" ht="18.95" customHeight="1" thickBot="1">
      <c r="D30" s="1"/>
    </row>
    <row r="31" spans="1:12" ht="18.95" customHeight="1" thickBot="1">
      <c r="A31" s="170" t="s">
        <v>94</v>
      </c>
      <c r="B31" s="171"/>
      <c r="C31" s="171"/>
      <c r="D31" s="172"/>
    </row>
    <row r="32" spans="1:12" s="3" customFormat="1" ht="18.95" customHeight="1" thickBot="1">
      <c r="A32" s="4" t="s">
        <v>6</v>
      </c>
      <c r="B32" s="7" t="s">
        <v>9</v>
      </c>
      <c r="C32" s="7" t="s">
        <v>21</v>
      </c>
      <c r="D32" s="4" t="s">
        <v>8</v>
      </c>
      <c r="F32" s="27"/>
    </row>
    <row r="33" spans="1:6" ht="18.95" customHeight="1" thickBot="1">
      <c r="A33" s="39" t="s">
        <v>183</v>
      </c>
      <c r="B33" s="37" t="s">
        <v>27</v>
      </c>
      <c r="C33" s="38">
        <v>40439</v>
      </c>
      <c r="D33" s="40">
        <v>47</v>
      </c>
      <c r="E33" s="26" t="s">
        <v>20</v>
      </c>
      <c r="F33" s="27"/>
    </row>
    <row r="34" spans="1:6" ht="18.95" customHeight="1" thickBot="1">
      <c r="A34" s="39" t="s">
        <v>117</v>
      </c>
      <c r="B34" s="37" t="s">
        <v>29</v>
      </c>
      <c r="C34" s="38">
        <v>40616</v>
      </c>
      <c r="D34" s="40">
        <v>59</v>
      </c>
      <c r="E34" s="26" t="s">
        <v>22</v>
      </c>
      <c r="F34" s="27"/>
    </row>
    <row r="35" spans="1:6" ht="18.95" customHeight="1" thickBot="1">
      <c r="A35" s="39" t="s">
        <v>46</v>
      </c>
      <c r="B35" s="37" t="s">
        <v>29</v>
      </c>
      <c r="C35" s="38">
        <v>40326</v>
      </c>
      <c r="D35" s="40">
        <v>64</v>
      </c>
      <c r="E35" s="26" t="s">
        <v>23</v>
      </c>
      <c r="F35" s="27"/>
    </row>
    <row r="36" spans="1:6" ht="20.25" thickBot="1">
      <c r="A36" s="242" t="s">
        <v>126</v>
      </c>
      <c r="B36" s="243" t="s">
        <v>28</v>
      </c>
      <c r="C36" s="244">
        <v>40546</v>
      </c>
      <c r="D36" s="245">
        <v>73</v>
      </c>
    </row>
    <row r="37" spans="1:6">
      <c r="D37" s="1"/>
    </row>
    <row r="38" spans="1:6">
      <c r="D38" s="1"/>
    </row>
    <row r="39" spans="1:6">
      <c r="D39" s="1"/>
    </row>
    <row r="40" spans="1:6">
      <c r="D40" s="1"/>
    </row>
    <row r="41" spans="1:6">
      <c r="D41" s="1"/>
    </row>
    <row r="42" spans="1:6">
      <c r="D42" s="1"/>
    </row>
    <row r="43" spans="1:6">
      <c r="D43" s="1"/>
    </row>
    <row r="44" spans="1:6">
      <c r="D44" s="1"/>
    </row>
    <row r="45" spans="1:6">
      <c r="D45" s="1"/>
    </row>
    <row r="46" spans="1:6">
      <c r="D46" s="1"/>
    </row>
    <row r="47" spans="1:6">
      <c r="D47" s="1"/>
    </row>
    <row r="48" spans="1:6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</sheetData>
  <sortState ref="A33:D36">
    <sortCondition ref="D33:D36"/>
  </sortState>
  <mergeCells count="8">
    <mergeCell ref="A31:D31"/>
    <mergeCell ref="A6:D6"/>
    <mergeCell ref="A7:D7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0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177" t="str">
        <f>JUV!A1</f>
        <v>VILLA GESELL</v>
      </c>
      <c r="B1" s="177"/>
      <c r="C1" s="177"/>
      <c r="D1" s="177"/>
    </row>
    <row r="2" spans="1:14" ht="23.25">
      <c r="A2" s="181" t="str">
        <f>JUV!A2</f>
        <v>GOLF CLUB</v>
      </c>
      <c r="B2" s="181"/>
      <c r="C2" s="181"/>
      <c r="D2" s="181"/>
    </row>
    <row r="3" spans="1:14" ht="19.5">
      <c r="A3" s="178" t="s">
        <v>7</v>
      </c>
      <c r="B3" s="178"/>
      <c r="C3" s="178"/>
      <c r="D3" s="178"/>
    </row>
    <row r="4" spans="1:14" ht="26.25">
      <c r="A4" s="179" t="s">
        <v>12</v>
      </c>
      <c r="B4" s="179"/>
      <c r="C4" s="179"/>
      <c r="D4" s="179"/>
    </row>
    <row r="5" spans="1:14" ht="19.5">
      <c r="A5" s="180" t="s">
        <v>14</v>
      </c>
      <c r="B5" s="180"/>
      <c r="C5" s="180"/>
      <c r="D5" s="180"/>
    </row>
    <row r="6" spans="1:14" ht="19.5">
      <c r="A6" s="173" t="str">
        <f>JUV!A6</f>
        <v>DOMINGO 09 DE MAYO DE 2021</v>
      </c>
      <c r="B6" s="173"/>
      <c r="C6" s="173"/>
      <c r="D6" s="173"/>
    </row>
    <row r="7" spans="1:14" ht="20.25" thickBot="1">
      <c r="A7" s="10"/>
      <c r="B7" s="10"/>
      <c r="C7" s="10"/>
      <c r="D7" s="10"/>
    </row>
    <row r="8" spans="1:14" ht="20.25" thickBot="1">
      <c r="A8" s="170" t="s">
        <v>95</v>
      </c>
      <c r="B8" s="171"/>
      <c r="C8" s="171"/>
      <c r="D8" s="172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</row>
    <row r="10" spans="1:14" ht="20.25" thickBot="1">
      <c r="A10" s="39" t="s">
        <v>120</v>
      </c>
      <c r="B10" s="37" t="s">
        <v>31</v>
      </c>
      <c r="C10" s="38">
        <v>40952</v>
      </c>
      <c r="D10" s="40">
        <v>39</v>
      </c>
      <c r="E10" s="26" t="s">
        <v>20</v>
      </c>
      <c r="F10" s="27"/>
      <c r="G10" s="74"/>
      <c r="H10" s="74"/>
      <c r="I10" s="74"/>
      <c r="J10" s="74"/>
      <c r="K10" s="74"/>
      <c r="L10" s="74"/>
      <c r="M10" s="74"/>
      <c r="N10" s="74"/>
    </row>
    <row r="11" spans="1:14" ht="20.25" thickBot="1">
      <c r="A11" s="39" t="s">
        <v>44</v>
      </c>
      <c r="B11" s="37" t="s">
        <v>29</v>
      </c>
      <c r="C11" s="38">
        <v>41123</v>
      </c>
      <c r="D11" s="40">
        <v>40</v>
      </c>
      <c r="E11" s="26" t="s">
        <v>22</v>
      </c>
      <c r="F11" s="27"/>
      <c r="G11" s="74"/>
      <c r="H11" s="74"/>
      <c r="I11" s="74"/>
      <c r="J11" s="74"/>
      <c r="K11" s="74"/>
      <c r="L11" s="74"/>
      <c r="M11" s="74"/>
      <c r="N11" s="74"/>
    </row>
    <row r="12" spans="1:14" ht="20.25" thickBot="1">
      <c r="A12" s="39" t="s">
        <v>121</v>
      </c>
      <c r="B12" s="37" t="s">
        <v>28</v>
      </c>
      <c r="C12" s="38">
        <v>41137</v>
      </c>
      <c r="D12" s="40">
        <v>42</v>
      </c>
      <c r="E12" s="26" t="s">
        <v>23</v>
      </c>
      <c r="F12" s="27"/>
      <c r="G12" s="74"/>
      <c r="H12" s="74"/>
      <c r="M12" s="74"/>
      <c r="N12" s="74"/>
    </row>
    <row r="13" spans="1:14" ht="19.5">
      <c r="A13" s="39" t="s">
        <v>184</v>
      </c>
      <c r="B13" s="37" t="s">
        <v>132</v>
      </c>
      <c r="C13" s="38">
        <v>41277</v>
      </c>
      <c r="D13" s="40">
        <v>45</v>
      </c>
      <c r="F13" s="27"/>
    </row>
    <row r="14" spans="1:14" ht="19.5">
      <c r="A14" s="39" t="s">
        <v>185</v>
      </c>
      <c r="B14" s="37" t="s">
        <v>31</v>
      </c>
      <c r="C14" s="38">
        <v>41730</v>
      </c>
      <c r="D14" s="40">
        <v>50</v>
      </c>
      <c r="F14" s="27"/>
    </row>
    <row r="15" spans="1:14" ht="19.5">
      <c r="A15" s="39" t="s">
        <v>119</v>
      </c>
      <c r="B15" s="37" t="s">
        <v>28</v>
      </c>
      <c r="C15" s="38">
        <v>40937</v>
      </c>
      <c r="D15" s="40">
        <v>55</v>
      </c>
      <c r="F15" s="27"/>
    </row>
    <row r="16" spans="1:14" ht="19.5">
      <c r="A16" s="39" t="s">
        <v>186</v>
      </c>
      <c r="B16" s="37" t="s">
        <v>132</v>
      </c>
      <c r="C16" s="38">
        <v>41409</v>
      </c>
      <c r="D16" s="40">
        <v>65</v>
      </c>
      <c r="F16" s="27"/>
    </row>
    <row r="17" spans="1:5" ht="19.5">
      <c r="A17" s="39" t="s">
        <v>127</v>
      </c>
      <c r="B17" s="37" t="s">
        <v>31</v>
      </c>
      <c r="C17" s="38">
        <v>41184</v>
      </c>
      <c r="D17" s="40">
        <v>66</v>
      </c>
    </row>
    <row r="18" spans="1:5" ht="20.25" thickBot="1">
      <c r="A18" s="242" t="s">
        <v>187</v>
      </c>
      <c r="B18" s="243" t="s">
        <v>139</v>
      </c>
      <c r="C18" s="244">
        <v>41068</v>
      </c>
      <c r="D18" s="245">
        <v>74</v>
      </c>
    </row>
    <row r="19" spans="1:5" ht="19.5" thickBot="1">
      <c r="A19" s="133"/>
      <c r="B19" s="134"/>
      <c r="C19" s="135"/>
      <c r="D19" s="1"/>
    </row>
    <row r="20" spans="1:5" ht="20.25" thickBot="1">
      <c r="A20" s="170" t="s">
        <v>96</v>
      </c>
      <c r="B20" s="171"/>
      <c r="C20" s="171"/>
      <c r="D20" s="172"/>
    </row>
    <row r="21" spans="1:5" ht="20.25" thickBot="1">
      <c r="A21" s="4" t="s">
        <v>6</v>
      </c>
      <c r="B21" s="7" t="s">
        <v>9</v>
      </c>
      <c r="C21" s="7" t="s">
        <v>21</v>
      </c>
      <c r="D21" s="4" t="s">
        <v>8</v>
      </c>
      <c r="E21" s="67"/>
    </row>
    <row r="22" spans="1:5" ht="20.25" thickBot="1">
      <c r="A22" s="39" t="s">
        <v>45</v>
      </c>
      <c r="B22" s="37" t="s">
        <v>31</v>
      </c>
      <c r="C22" s="38">
        <v>40917</v>
      </c>
      <c r="D22" s="40">
        <v>50</v>
      </c>
      <c r="E22" s="93" t="s">
        <v>20</v>
      </c>
    </row>
    <row r="23" spans="1:5" ht="20.25" thickBot="1">
      <c r="A23" s="39" t="s">
        <v>47</v>
      </c>
      <c r="B23" s="37" t="s">
        <v>29</v>
      </c>
      <c r="C23" s="38">
        <v>41055</v>
      </c>
      <c r="D23" s="40">
        <v>60</v>
      </c>
      <c r="E23" s="93" t="s">
        <v>22</v>
      </c>
    </row>
    <row r="24" spans="1:5" ht="20.25" thickBot="1">
      <c r="A24" s="39" t="s">
        <v>188</v>
      </c>
      <c r="B24" s="37" t="s">
        <v>27</v>
      </c>
      <c r="C24" s="38">
        <v>41129</v>
      </c>
      <c r="D24" s="40">
        <v>64</v>
      </c>
      <c r="E24" s="93" t="s">
        <v>23</v>
      </c>
    </row>
    <row r="25" spans="1:5" ht="19.5">
      <c r="A25" s="39" t="s">
        <v>189</v>
      </c>
      <c r="B25" s="37" t="s">
        <v>31</v>
      </c>
      <c r="C25" s="38">
        <v>40933</v>
      </c>
      <c r="D25" s="40">
        <v>74</v>
      </c>
    </row>
    <row r="26" spans="1:5" ht="20.25" thickBot="1">
      <c r="A26" s="242" t="s">
        <v>86</v>
      </c>
      <c r="B26" s="243" t="s">
        <v>29</v>
      </c>
      <c r="C26" s="244">
        <v>41423</v>
      </c>
      <c r="D26" s="245">
        <v>79</v>
      </c>
    </row>
    <row r="27" spans="1:5">
      <c r="D27" s="1"/>
    </row>
    <row r="28" spans="1:5">
      <c r="D28" s="1"/>
    </row>
    <row r="29" spans="1:5">
      <c r="D29" s="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</sheetData>
  <sortState ref="A22:D26">
    <sortCondition ref="D22:D26"/>
  </sortState>
  <mergeCells count="8">
    <mergeCell ref="A20:D20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177" t="str">
        <f>JUV!A1</f>
        <v>VILLA GESELL</v>
      </c>
      <c r="B1" s="177"/>
      <c r="C1" s="177"/>
      <c r="D1" s="177"/>
    </row>
    <row r="2" spans="1:5" ht="23.25">
      <c r="A2" s="181" t="str">
        <f>JUV!A2</f>
        <v>GOLF CLUB</v>
      </c>
      <c r="B2" s="181"/>
      <c r="C2" s="181"/>
      <c r="D2" s="181"/>
    </row>
    <row r="3" spans="1:5" ht="19.5">
      <c r="A3" s="178" t="s">
        <v>7</v>
      </c>
      <c r="B3" s="178"/>
      <c r="C3" s="178"/>
      <c r="D3" s="178"/>
    </row>
    <row r="4" spans="1:5" ht="26.25">
      <c r="A4" s="179" t="s">
        <v>12</v>
      </c>
      <c r="B4" s="179"/>
      <c r="C4" s="179"/>
      <c r="D4" s="179"/>
    </row>
    <row r="5" spans="1:5" ht="19.5">
      <c r="A5" s="180" t="s">
        <v>14</v>
      </c>
      <c r="B5" s="180"/>
      <c r="C5" s="180"/>
      <c r="D5" s="180"/>
    </row>
    <row r="6" spans="1:5" ht="19.5">
      <c r="A6" s="173" t="str">
        <f>JUV!A6</f>
        <v>DOMINGO 09 DE MAYO DE 2021</v>
      </c>
      <c r="B6" s="173"/>
      <c r="C6" s="173"/>
      <c r="D6" s="173"/>
    </row>
    <row r="7" spans="1:5" ht="19.5" thickBot="1"/>
    <row r="8" spans="1:5" ht="20.25" thickBot="1">
      <c r="A8" s="170" t="s">
        <v>24</v>
      </c>
      <c r="B8" s="171"/>
      <c r="C8" s="171"/>
      <c r="D8" s="172"/>
    </row>
    <row r="9" spans="1:5" ht="20.25" thickBot="1">
      <c r="A9" s="4" t="s">
        <v>0</v>
      </c>
      <c r="B9" s="7" t="s">
        <v>9</v>
      </c>
      <c r="C9" s="7" t="s">
        <v>21</v>
      </c>
      <c r="D9" s="4" t="s">
        <v>8</v>
      </c>
      <c r="E9" s="3"/>
    </row>
    <row r="10" spans="1:5" ht="20.25" thickBot="1">
      <c r="A10" s="39" t="s">
        <v>191</v>
      </c>
      <c r="B10" s="37" t="s">
        <v>27</v>
      </c>
      <c r="C10" s="38">
        <v>38531</v>
      </c>
      <c r="D10" s="40">
        <v>57</v>
      </c>
      <c r="E10" s="26" t="s">
        <v>20</v>
      </c>
    </row>
    <row r="11" spans="1:5" ht="20.25" thickBot="1">
      <c r="A11" s="39" t="s">
        <v>193</v>
      </c>
      <c r="B11" s="37" t="s">
        <v>139</v>
      </c>
      <c r="C11" s="38">
        <v>38910</v>
      </c>
      <c r="D11" s="40">
        <v>59</v>
      </c>
      <c r="E11" s="26" t="s">
        <v>22</v>
      </c>
    </row>
    <row r="12" spans="1:5" ht="19.5">
      <c r="A12" s="39" t="s">
        <v>194</v>
      </c>
      <c r="B12" s="37" t="s">
        <v>139</v>
      </c>
      <c r="C12" s="38">
        <v>39027</v>
      </c>
      <c r="D12" s="40">
        <v>63</v>
      </c>
    </row>
    <row r="13" spans="1:5" ht="19.5">
      <c r="A13" s="39" t="s">
        <v>195</v>
      </c>
      <c r="B13" s="37" t="s">
        <v>146</v>
      </c>
      <c r="C13" s="38">
        <v>39213</v>
      </c>
      <c r="D13" s="40">
        <v>67</v>
      </c>
    </row>
    <row r="14" spans="1:5" ht="19.5">
      <c r="A14" s="39" t="s">
        <v>192</v>
      </c>
      <c r="B14" s="37" t="s">
        <v>139</v>
      </c>
      <c r="C14" s="38">
        <v>38582</v>
      </c>
      <c r="D14" s="40">
        <v>71</v>
      </c>
    </row>
    <row r="15" spans="1:5" ht="19.5">
      <c r="A15" s="227" t="s">
        <v>201</v>
      </c>
      <c r="B15" s="37" t="s">
        <v>146</v>
      </c>
      <c r="C15" s="38">
        <v>38152</v>
      </c>
      <c r="D15" s="40">
        <v>72</v>
      </c>
    </row>
    <row r="16" spans="1:5" ht="19.5">
      <c r="A16" s="227" t="s">
        <v>200</v>
      </c>
      <c r="B16" s="37" t="s">
        <v>146</v>
      </c>
      <c r="C16" s="38">
        <v>37868</v>
      </c>
      <c r="D16" s="40">
        <v>74</v>
      </c>
    </row>
    <row r="17" spans="1:4" ht="19.5">
      <c r="A17" s="39" t="s">
        <v>196</v>
      </c>
      <c r="B17" s="37" t="s">
        <v>27</v>
      </c>
      <c r="C17" s="38">
        <v>39412</v>
      </c>
      <c r="D17" s="40">
        <v>78</v>
      </c>
    </row>
    <row r="18" spans="1:4" ht="19.5">
      <c r="A18" s="227" t="s">
        <v>199</v>
      </c>
      <c r="B18" s="37" t="s">
        <v>29</v>
      </c>
      <c r="C18" s="38">
        <v>39425</v>
      </c>
      <c r="D18" s="40">
        <v>79</v>
      </c>
    </row>
    <row r="19" spans="1:4" ht="19.5">
      <c r="A19" s="39" t="s">
        <v>197</v>
      </c>
      <c r="B19" s="37" t="s">
        <v>125</v>
      </c>
      <c r="C19" s="38">
        <v>39328</v>
      </c>
      <c r="D19" s="40">
        <v>81</v>
      </c>
    </row>
    <row r="20" spans="1:4" ht="19.5">
      <c r="A20" s="39" t="s">
        <v>198</v>
      </c>
      <c r="B20" s="37" t="s">
        <v>125</v>
      </c>
      <c r="C20" s="38">
        <v>38784</v>
      </c>
      <c r="D20" s="40">
        <v>81</v>
      </c>
    </row>
    <row r="21" spans="1:4" ht="19.5">
      <c r="A21" s="228" t="s">
        <v>190</v>
      </c>
      <c r="B21" s="37" t="s">
        <v>29</v>
      </c>
      <c r="C21" s="38">
        <v>38002</v>
      </c>
      <c r="D21" s="229" t="s">
        <v>10</v>
      </c>
    </row>
  </sheetData>
  <sortState ref="A10:D21">
    <sortCondition ref="D10:D21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3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177" t="str">
        <f>JUV!A1</f>
        <v>VILLA GESELL</v>
      </c>
      <c r="B1" s="177"/>
      <c r="C1" s="177"/>
    </row>
    <row r="2" spans="1:4" ht="23.25">
      <c r="A2" s="181" t="str">
        <f>JUV!A2</f>
        <v>GOLF CLUB</v>
      </c>
      <c r="B2" s="181"/>
      <c r="C2" s="181"/>
    </row>
    <row r="3" spans="1:4">
      <c r="A3" s="186" t="s">
        <v>7</v>
      </c>
      <c r="B3" s="186"/>
      <c r="C3" s="186"/>
    </row>
    <row r="4" spans="1:4" ht="26.25">
      <c r="A4" s="179" t="s">
        <v>12</v>
      </c>
      <c r="B4" s="179"/>
      <c r="C4" s="179"/>
    </row>
    <row r="5" spans="1:4" ht="19.5">
      <c r="A5" s="180" t="s">
        <v>19</v>
      </c>
      <c r="B5" s="180"/>
      <c r="C5" s="180"/>
    </row>
    <row r="6" spans="1:4" ht="19.5">
      <c r="A6" s="173" t="str">
        <f>JUV!A6</f>
        <v>DOMINGO 09 DE MAYO DE 2021</v>
      </c>
      <c r="B6" s="173"/>
      <c r="C6" s="173"/>
    </row>
    <row r="7" spans="1:4" ht="20.25" thickBot="1">
      <c r="A7" s="10"/>
      <c r="B7" s="10"/>
      <c r="C7" s="10"/>
    </row>
    <row r="8" spans="1:4" ht="20.25" thickBot="1">
      <c r="A8" s="183" t="s">
        <v>13</v>
      </c>
      <c r="B8" s="184"/>
      <c r="C8" s="185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73"/>
    </row>
    <row r="10" spans="1:4" ht="20.25" thickBot="1">
      <c r="A10" s="5" t="s">
        <v>211</v>
      </c>
      <c r="B10" s="8" t="s">
        <v>30</v>
      </c>
      <c r="C10" s="6">
        <v>26</v>
      </c>
      <c r="D10" s="26" t="s">
        <v>20</v>
      </c>
    </row>
    <row r="11" spans="1:4" ht="20.25" thickBot="1">
      <c r="A11" s="5" t="s">
        <v>203</v>
      </c>
      <c r="B11" s="8" t="s">
        <v>26</v>
      </c>
      <c r="C11" s="6">
        <v>28</v>
      </c>
      <c r="D11" s="26" t="s">
        <v>20</v>
      </c>
    </row>
    <row r="12" spans="1:4" ht="20.25" thickBot="1">
      <c r="A12" s="5" t="s">
        <v>204</v>
      </c>
      <c r="B12" s="8" t="s">
        <v>146</v>
      </c>
      <c r="C12" s="6">
        <v>28</v>
      </c>
      <c r="D12" s="26" t="s">
        <v>20</v>
      </c>
    </row>
    <row r="13" spans="1:4" ht="20.25" thickBot="1">
      <c r="A13" s="5" t="s">
        <v>226</v>
      </c>
      <c r="B13" s="8" t="s">
        <v>28</v>
      </c>
      <c r="C13" s="6">
        <v>29</v>
      </c>
      <c r="D13" s="26" t="s">
        <v>20</v>
      </c>
    </row>
    <row r="14" spans="1:4" ht="20.25" thickBot="1">
      <c r="A14" s="5" t="s">
        <v>206</v>
      </c>
      <c r="B14" s="8" t="s">
        <v>146</v>
      </c>
      <c r="C14" s="6">
        <v>30</v>
      </c>
      <c r="D14" s="26" t="s">
        <v>20</v>
      </c>
    </row>
    <row r="15" spans="1:4" ht="20.25" thickBot="1">
      <c r="A15" s="5" t="s">
        <v>208</v>
      </c>
      <c r="B15" s="8" t="s">
        <v>146</v>
      </c>
      <c r="C15" s="6">
        <v>32</v>
      </c>
      <c r="D15" s="26" t="s">
        <v>20</v>
      </c>
    </row>
    <row r="16" spans="1:4" ht="20.25" thickBot="1">
      <c r="A16" s="5" t="s">
        <v>216</v>
      </c>
      <c r="B16" s="8" t="s">
        <v>29</v>
      </c>
      <c r="C16" s="6">
        <v>32</v>
      </c>
      <c r="D16" s="26" t="s">
        <v>20</v>
      </c>
    </row>
    <row r="17" spans="1:4" ht="20.25" thickBot="1">
      <c r="A17" s="5" t="s">
        <v>202</v>
      </c>
      <c r="B17" s="8" t="s">
        <v>146</v>
      </c>
      <c r="C17" s="6">
        <v>33</v>
      </c>
      <c r="D17" s="26" t="s">
        <v>20</v>
      </c>
    </row>
    <row r="18" spans="1:4" ht="20.25" thickBot="1">
      <c r="A18" s="5" t="s">
        <v>218</v>
      </c>
      <c r="B18" s="8" t="s">
        <v>139</v>
      </c>
      <c r="C18" s="6">
        <v>33</v>
      </c>
      <c r="D18" s="26" t="s">
        <v>20</v>
      </c>
    </row>
    <row r="19" spans="1:4" ht="20.25" thickBot="1">
      <c r="A19" s="5" t="s">
        <v>222</v>
      </c>
      <c r="B19" s="8" t="s">
        <v>146</v>
      </c>
      <c r="C19" s="6">
        <v>34</v>
      </c>
      <c r="D19" s="26" t="s">
        <v>20</v>
      </c>
    </row>
    <row r="20" spans="1:4" ht="20.25" thickBot="1">
      <c r="A20" s="5" t="s">
        <v>213</v>
      </c>
      <c r="B20" s="8" t="s">
        <v>29</v>
      </c>
      <c r="C20" s="6">
        <v>34</v>
      </c>
      <c r="D20" s="26" t="s">
        <v>20</v>
      </c>
    </row>
    <row r="21" spans="1:4" ht="20.25" thickBot="1">
      <c r="A21" s="5" t="s">
        <v>220</v>
      </c>
      <c r="B21" s="8" t="s">
        <v>139</v>
      </c>
      <c r="C21" s="6">
        <v>35</v>
      </c>
      <c r="D21" s="26" t="s">
        <v>20</v>
      </c>
    </row>
    <row r="22" spans="1:4" ht="20.25" thickBot="1">
      <c r="A22" s="5" t="s">
        <v>207</v>
      </c>
      <c r="B22" s="8" t="s">
        <v>146</v>
      </c>
      <c r="C22" s="6">
        <v>36</v>
      </c>
      <c r="D22" s="26" t="s">
        <v>20</v>
      </c>
    </row>
    <row r="23" spans="1:4" ht="20.25" thickBot="1">
      <c r="A23" s="5" t="s">
        <v>205</v>
      </c>
      <c r="B23" s="8" t="s">
        <v>146</v>
      </c>
      <c r="C23" s="6">
        <v>37</v>
      </c>
      <c r="D23" s="26" t="s">
        <v>20</v>
      </c>
    </row>
    <row r="24" spans="1:4" ht="20.25" thickBot="1">
      <c r="A24" s="5" t="s">
        <v>210</v>
      </c>
      <c r="B24" s="8" t="s">
        <v>30</v>
      </c>
      <c r="C24" s="6">
        <v>38</v>
      </c>
      <c r="D24" s="26" t="s">
        <v>20</v>
      </c>
    </row>
    <row r="25" spans="1:4" ht="20.25" thickBot="1">
      <c r="A25" s="5" t="s">
        <v>209</v>
      </c>
      <c r="B25" s="8" t="s">
        <v>146</v>
      </c>
      <c r="C25" s="6">
        <v>42</v>
      </c>
      <c r="D25" s="26" t="s">
        <v>20</v>
      </c>
    </row>
    <row r="26" spans="1:4" ht="20.25" thickBot="1">
      <c r="A26" s="5" t="s">
        <v>122</v>
      </c>
      <c r="B26" s="8" t="s">
        <v>29</v>
      </c>
      <c r="C26" s="6">
        <v>42</v>
      </c>
      <c r="D26" s="26" t="s">
        <v>20</v>
      </c>
    </row>
    <row r="27" spans="1:4" ht="20.25" thickBot="1">
      <c r="A27" s="5" t="s">
        <v>231</v>
      </c>
      <c r="B27" s="8" t="s">
        <v>146</v>
      </c>
      <c r="C27" s="6">
        <v>44</v>
      </c>
      <c r="D27" s="26" t="s">
        <v>20</v>
      </c>
    </row>
    <row r="28" spans="1:4" ht="20.25" thickBot="1">
      <c r="A28" s="5" t="s">
        <v>212</v>
      </c>
      <c r="B28" s="8" t="s">
        <v>29</v>
      </c>
      <c r="C28" s="6">
        <v>47</v>
      </c>
      <c r="D28" s="26" t="s">
        <v>20</v>
      </c>
    </row>
    <row r="29" spans="1:4" ht="20.25" thickBot="1">
      <c r="A29" s="5" t="s">
        <v>214</v>
      </c>
      <c r="B29" s="8" t="s">
        <v>29</v>
      </c>
      <c r="C29" s="6">
        <v>50</v>
      </c>
      <c r="D29" s="26" t="s">
        <v>20</v>
      </c>
    </row>
    <row r="30" spans="1:4" ht="20.25" thickBot="1">
      <c r="A30" s="5" t="s">
        <v>215</v>
      </c>
      <c r="B30" s="8" t="s">
        <v>29</v>
      </c>
      <c r="C30" s="6">
        <v>50</v>
      </c>
      <c r="D30" s="26" t="s">
        <v>20</v>
      </c>
    </row>
    <row r="31" spans="1:4" ht="20.25" thickBot="1">
      <c r="A31" s="5" t="s">
        <v>221</v>
      </c>
      <c r="B31" s="8" t="s">
        <v>139</v>
      </c>
      <c r="C31" s="6">
        <v>50</v>
      </c>
      <c r="D31" s="26" t="s">
        <v>20</v>
      </c>
    </row>
    <row r="32" spans="1:4" ht="20.25" thickBot="1">
      <c r="A32" s="228" t="s">
        <v>217</v>
      </c>
      <c r="B32" s="8" t="s">
        <v>29</v>
      </c>
      <c r="C32" s="272" t="s">
        <v>10</v>
      </c>
      <c r="D32" s="26" t="s">
        <v>20</v>
      </c>
    </row>
    <row r="33" spans="1:4" ht="20.25" thickBot="1">
      <c r="A33" s="252" t="s">
        <v>219</v>
      </c>
      <c r="B33" s="273" t="s">
        <v>139</v>
      </c>
      <c r="C33" s="276" t="s">
        <v>10</v>
      </c>
      <c r="D33" s="26" t="s">
        <v>20</v>
      </c>
    </row>
  </sheetData>
  <sortState ref="A10:C33">
    <sortCondition ref="C10:C33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2021-05-09T16:50:40Z</cp:lastPrinted>
  <dcterms:created xsi:type="dcterms:W3CDTF">2000-04-30T13:23:02Z</dcterms:created>
  <dcterms:modified xsi:type="dcterms:W3CDTF">2021-05-09T20:26:20Z</dcterms:modified>
</cp:coreProperties>
</file>